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CP-II Atainment" sheetId="7" r:id="rId1"/>
    <sheet name="CP-II Atainment (2)" sheetId="8" r:id="rId2"/>
  </sheets>
  <calcPr calcId="144525"/>
</workbook>
</file>

<file path=xl/calcChain.xml><?xml version="1.0" encoding="utf-8"?>
<calcChain xmlns="http://schemas.openxmlformats.org/spreadsheetml/2006/main">
  <c r="S5" i="7" l="1"/>
  <c r="T5" i="7"/>
  <c r="U5" i="7"/>
  <c r="V5" i="7"/>
  <c r="S6" i="7"/>
  <c r="T6" i="7"/>
  <c r="U6" i="7"/>
  <c r="V6" i="7"/>
  <c r="S7" i="7"/>
  <c r="T7" i="7"/>
  <c r="U7" i="7"/>
  <c r="V7" i="7"/>
  <c r="S8" i="7"/>
  <c r="T8" i="7"/>
  <c r="U8" i="7"/>
  <c r="V8" i="7"/>
  <c r="S9" i="7"/>
  <c r="T9" i="7"/>
  <c r="U9" i="7"/>
  <c r="V9" i="7"/>
  <c r="S10" i="7"/>
  <c r="T10" i="7"/>
  <c r="U10" i="7"/>
  <c r="V10" i="7"/>
  <c r="S11" i="7"/>
  <c r="T11" i="7"/>
  <c r="U11" i="7"/>
  <c r="V11" i="7"/>
  <c r="S12" i="7"/>
  <c r="T12" i="7"/>
  <c r="U12" i="7"/>
  <c r="V12" i="7"/>
  <c r="S13" i="7"/>
  <c r="T13" i="7"/>
  <c r="U13" i="7"/>
  <c r="V13" i="7"/>
  <c r="S14" i="7"/>
  <c r="T14" i="7"/>
  <c r="U14" i="7"/>
  <c r="V14" i="7"/>
  <c r="S15" i="7"/>
  <c r="T15" i="7"/>
  <c r="U15" i="7"/>
  <c r="V15" i="7"/>
  <c r="S16" i="7"/>
  <c r="T16" i="7"/>
  <c r="U16" i="7"/>
  <c r="V16" i="7"/>
  <c r="S17" i="7"/>
  <c r="T17" i="7"/>
  <c r="U17" i="7"/>
  <c r="V17" i="7"/>
  <c r="S18" i="7"/>
  <c r="T18" i="7"/>
  <c r="U18" i="7"/>
  <c r="V18" i="7"/>
  <c r="S19" i="7"/>
  <c r="T19" i="7"/>
  <c r="U19" i="7"/>
  <c r="V19" i="7"/>
  <c r="S20" i="7"/>
  <c r="T20" i="7"/>
  <c r="U20" i="7"/>
  <c r="V20" i="7"/>
  <c r="S21" i="7"/>
  <c r="T21" i="7"/>
  <c r="U21" i="7"/>
  <c r="V21" i="7"/>
  <c r="S22" i="7"/>
  <c r="T22" i="7"/>
  <c r="U22" i="7"/>
  <c r="V22" i="7"/>
  <c r="S23" i="7"/>
  <c r="T23" i="7"/>
  <c r="U23" i="7"/>
  <c r="V23" i="7"/>
  <c r="S24" i="7"/>
  <c r="T24" i="7"/>
  <c r="U24" i="7"/>
  <c r="V24" i="7"/>
  <c r="S25" i="7"/>
  <c r="T25" i="7"/>
  <c r="U25" i="7"/>
  <c r="V25" i="7"/>
  <c r="S26" i="7"/>
  <c r="T26" i="7"/>
  <c r="U26" i="7"/>
  <c r="V26" i="7"/>
  <c r="S27" i="7"/>
  <c r="T27" i="7"/>
  <c r="U27" i="7"/>
  <c r="V27" i="7"/>
  <c r="S28" i="7"/>
  <c r="T28" i="7"/>
  <c r="U28" i="7"/>
  <c r="V28" i="7"/>
  <c r="S29" i="7"/>
  <c r="T29" i="7"/>
  <c r="U29" i="7"/>
  <c r="V29" i="7"/>
  <c r="S30" i="7"/>
  <c r="T30" i="7"/>
  <c r="U30" i="7"/>
  <c r="V30" i="7"/>
  <c r="S31" i="7"/>
  <c r="T31" i="7"/>
  <c r="U31" i="7"/>
  <c r="V31" i="7"/>
  <c r="S32" i="7"/>
  <c r="T32" i="7"/>
  <c r="U32" i="7"/>
  <c r="V32" i="7"/>
  <c r="S33" i="7"/>
  <c r="T33" i="7"/>
  <c r="U33" i="7"/>
  <c r="V33" i="7"/>
  <c r="S34" i="7"/>
  <c r="T34" i="7"/>
  <c r="U34" i="7"/>
  <c r="V34" i="7"/>
  <c r="S35" i="7"/>
  <c r="T35" i="7"/>
  <c r="U35" i="7"/>
  <c r="V35" i="7"/>
  <c r="S36" i="7"/>
  <c r="T36" i="7"/>
  <c r="U36" i="7"/>
  <c r="V36" i="7"/>
  <c r="S37" i="7"/>
  <c r="T37" i="7"/>
  <c r="U37" i="7"/>
  <c r="V37" i="7"/>
  <c r="S38" i="7"/>
  <c r="T38" i="7"/>
  <c r="U38" i="7"/>
  <c r="V38" i="7"/>
  <c r="S39" i="7"/>
  <c r="T39" i="7"/>
  <c r="U39" i="7"/>
  <c r="V39" i="7"/>
  <c r="S40" i="7"/>
  <c r="T40" i="7"/>
  <c r="U40" i="7"/>
  <c r="V40" i="7"/>
  <c r="S41" i="7"/>
  <c r="T41" i="7"/>
  <c r="U41" i="7"/>
  <c r="V41" i="7"/>
  <c r="S42" i="7"/>
  <c r="T42" i="7"/>
  <c r="U42" i="7"/>
  <c r="V42" i="7"/>
  <c r="S43" i="7"/>
  <c r="T43" i="7"/>
  <c r="U43" i="7"/>
  <c r="V43" i="7"/>
  <c r="S44" i="7"/>
  <c r="T44" i="7"/>
  <c r="U44" i="7"/>
  <c r="V44" i="7"/>
  <c r="S45" i="7"/>
  <c r="T45" i="7"/>
  <c r="U45" i="7"/>
  <c r="V45" i="7"/>
  <c r="S46" i="7"/>
  <c r="T46" i="7"/>
  <c r="U46" i="7"/>
  <c r="V46" i="7"/>
  <c r="S47" i="7"/>
  <c r="T47" i="7"/>
  <c r="U47" i="7"/>
  <c r="V47" i="7"/>
  <c r="S48" i="7"/>
  <c r="T48" i="7"/>
  <c r="U48" i="7"/>
  <c r="V48" i="7"/>
  <c r="S49" i="7"/>
  <c r="T49" i="7"/>
  <c r="U49" i="7"/>
  <c r="V49" i="7"/>
  <c r="S50" i="7"/>
  <c r="T50" i="7"/>
  <c r="U50" i="7"/>
  <c r="V50" i="7"/>
  <c r="S51" i="7"/>
  <c r="T51" i="7"/>
  <c r="U51" i="7"/>
  <c r="V51" i="7"/>
  <c r="S52" i="7"/>
  <c r="T52" i="7"/>
  <c r="U52" i="7"/>
  <c r="V52" i="7"/>
  <c r="S53" i="7"/>
  <c r="T53" i="7"/>
  <c r="U53" i="7"/>
  <c r="V53" i="7"/>
  <c r="S54" i="7"/>
  <c r="T54" i="7"/>
  <c r="U54" i="7"/>
  <c r="V54" i="7"/>
  <c r="S55" i="7"/>
  <c r="T55" i="7"/>
  <c r="U55" i="7"/>
  <c r="V55" i="7"/>
  <c r="S56" i="7"/>
  <c r="T56" i="7"/>
  <c r="U56" i="7"/>
  <c r="V56" i="7"/>
  <c r="S57" i="7"/>
  <c r="T57" i="7"/>
  <c r="U57" i="7"/>
  <c r="V57" i="7"/>
  <c r="S4" i="7"/>
  <c r="U57" i="8" l="1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4" i="8"/>
  <c r="H16" i="8"/>
  <c r="H17" i="8"/>
  <c r="H18" i="8"/>
  <c r="H20" i="8"/>
  <c r="H21" i="8"/>
  <c r="H23" i="8"/>
  <c r="H24" i="8"/>
  <c r="H25" i="8"/>
  <c r="H26" i="8"/>
  <c r="H28" i="8"/>
  <c r="H29" i="8"/>
  <c r="H30" i="8"/>
  <c r="H31" i="8"/>
  <c r="H33" i="8"/>
  <c r="H35" i="8"/>
  <c r="H37" i="8"/>
  <c r="H38" i="8"/>
  <c r="H41" i="8"/>
  <c r="H43" i="8"/>
  <c r="H44" i="8"/>
  <c r="H45" i="8"/>
  <c r="H47" i="8"/>
  <c r="H51" i="8"/>
  <c r="H52" i="8"/>
  <c r="H54" i="8"/>
  <c r="H55" i="8"/>
  <c r="H56" i="8"/>
  <c r="H57" i="8"/>
  <c r="O15" i="8"/>
  <c r="H6" i="8"/>
  <c r="H7" i="8"/>
  <c r="H8" i="8"/>
  <c r="O8" i="8" s="1"/>
  <c r="H9" i="8"/>
  <c r="H10" i="8"/>
  <c r="H11" i="8"/>
  <c r="H13" i="8"/>
  <c r="O20" i="8"/>
  <c r="O24" i="8"/>
  <c r="O28" i="8"/>
  <c r="O32" i="8"/>
  <c r="O36" i="8"/>
  <c r="O40" i="8"/>
  <c r="O44" i="8"/>
  <c r="O48" i="8"/>
  <c r="O52" i="8"/>
  <c r="O56" i="8"/>
  <c r="H4" i="8"/>
  <c r="O4" i="8" s="1"/>
  <c r="P11" i="8"/>
  <c r="P12" i="8"/>
  <c r="P16" i="8"/>
  <c r="P23" i="8"/>
  <c r="S23" i="8" s="1"/>
  <c r="P27" i="8"/>
  <c r="P31" i="8"/>
  <c r="S31" i="8" s="1"/>
  <c r="P32" i="8"/>
  <c r="P35" i="8"/>
  <c r="P39" i="8"/>
  <c r="P43" i="8"/>
  <c r="P44" i="8"/>
  <c r="P48" i="8"/>
  <c r="P51" i="8"/>
  <c r="P52" i="8"/>
  <c r="P55" i="8"/>
  <c r="P56" i="8"/>
  <c r="J4" i="8"/>
  <c r="J5" i="8"/>
  <c r="J6" i="8"/>
  <c r="J7" i="8"/>
  <c r="Q7" i="8" s="1"/>
  <c r="J8" i="8"/>
  <c r="J9" i="8"/>
  <c r="J10" i="8"/>
  <c r="J11" i="8"/>
  <c r="Q11" i="8" s="1"/>
  <c r="J12" i="8"/>
  <c r="J13" i="8"/>
  <c r="J14" i="8"/>
  <c r="J15" i="8"/>
  <c r="J16" i="8"/>
  <c r="J17" i="8"/>
  <c r="J18" i="8"/>
  <c r="J19" i="8"/>
  <c r="Q19" i="8" s="1"/>
  <c r="J20" i="8"/>
  <c r="J21" i="8"/>
  <c r="J23" i="8"/>
  <c r="Q23" i="8" s="1"/>
  <c r="J24" i="8"/>
  <c r="J25" i="8"/>
  <c r="J26" i="8"/>
  <c r="J27" i="8"/>
  <c r="Q27" i="8" s="1"/>
  <c r="J28" i="8"/>
  <c r="J29" i="8"/>
  <c r="J30" i="8"/>
  <c r="J31" i="8"/>
  <c r="Q31" i="8" s="1"/>
  <c r="J32" i="8"/>
  <c r="J34" i="8"/>
  <c r="J35" i="8"/>
  <c r="Q35" i="8" s="1"/>
  <c r="J36" i="8"/>
  <c r="J37" i="8"/>
  <c r="J38" i="8"/>
  <c r="J39" i="8"/>
  <c r="J41" i="8"/>
  <c r="J42" i="8"/>
  <c r="J43" i="8"/>
  <c r="Q43" i="8" s="1"/>
  <c r="J44" i="8"/>
  <c r="J45" i="8"/>
  <c r="J47" i="8"/>
  <c r="Q47" i="8" s="1"/>
  <c r="J48" i="8"/>
  <c r="J49" i="8"/>
  <c r="J50" i="8"/>
  <c r="J51" i="8"/>
  <c r="Q51" i="8" s="1"/>
  <c r="J53" i="8"/>
  <c r="J54" i="8"/>
  <c r="J55" i="8"/>
  <c r="J56" i="8"/>
  <c r="J57" i="8"/>
  <c r="K6" i="8"/>
  <c r="K7" i="8"/>
  <c r="K8" i="8"/>
  <c r="K9" i="8"/>
  <c r="K10" i="8"/>
  <c r="K11" i="8"/>
  <c r="K12" i="8"/>
  <c r="R12" i="8" s="1"/>
  <c r="K13" i="8"/>
  <c r="K14" i="8"/>
  <c r="K15" i="8"/>
  <c r="K16" i="8"/>
  <c r="K17" i="8"/>
  <c r="K18" i="8"/>
  <c r="K19" i="8"/>
  <c r="K20" i="8"/>
  <c r="R20" i="8" s="1"/>
  <c r="K21" i="8"/>
  <c r="K22" i="8"/>
  <c r="K23" i="8"/>
  <c r="K24" i="8"/>
  <c r="K25" i="8"/>
  <c r="K26" i="8"/>
  <c r="K27" i="8"/>
  <c r="K28" i="8"/>
  <c r="R28" i="8" s="1"/>
  <c r="K29" i="8"/>
  <c r="K30" i="8"/>
  <c r="K31" i="8"/>
  <c r="K32" i="8"/>
  <c r="R32" i="8" s="1"/>
  <c r="K33" i="8"/>
  <c r="K34" i="8"/>
  <c r="K35" i="8"/>
  <c r="K36" i="8"/>
  <c r="R36" i="8" s="1"/>
  <c r="K37" i="8"/>
  <c r="K38" i="8"/>
  <c r="K39" i="8"/>
  <c r="K40" i="8"/>
  <c r="R40" i="8" s="1"/>
  <c r="K41" i="8"/>
  <c r="K42" i="8"/>
  <c r="K43" i="8"/>
  <c r="K44" i="8"/>
  <c r="R44" i="8" s="1"/>
  <c r="K45" i="8"/>
  <c r="K47" i="8"/>
  <c r="K48" i="8"/>
  <c r="R48" i="8" s="1"/>
  <c r="K49" i="8"/>
  <c r="K50" i="8"/>
  <c r="K51" i="8"/>
  <c r="K52" i="8"/>
  <c r="K53" i="8"/>
  <c r="K54" i="8"/>
  <c r="K55" i="8"/>
  <c r="K56" i="8"/>
  <c r="K57" i="8"/>
  <c r="K4" i="8"/>
  <c r="G5" i="8"/>
  <c r="G6" i="8"/>
  <c r="G7" i="8"/>
  <c r="G8" i="8"/>
  <c r="N8" i="8" s="1"/>
  <c r="G9" i="8"/>
  <c r="G10" i="8"/>
  <c r="G11" i="8"/>
  <c r="G12" i="8"/>
  <c r="N12" i="8" s="1"/>
  <c r="G13" i="8"/>
  <c r="G14" i="8"/>
  <c r="G15" i="8"/>
  <c r="G16" i="8"/>
  <c r="N16" i="8" s="1"/>
  <c r="G17" i="8"/>
  <c r="G18" i="8"/>
  <c r="G19" i="8"/>
  <c r="G20" i="8"/>
  <c r="G21" i="8"/>
  <c r="G22" i="8"/>
  <c r="G23" i="8"/>
  <c r="G24" i="8"/>
  <c r="N24" i="8" s="1"/>
  <c r="G25" i="8"/>
  <c r="G26" i="8"/>
  <c r="G27" i="8"/>
  <c r="G28" i="8"/>
  <c r="N28" i="8" s="1"/>
  <c r="G29" i="8"/>
  <c r="G30" i="8"/>
  <c r="G31" i="8"/>
  <c r="G32" i="8"/>
  <c r="G33" i="8"/>
  <c r="G34" i="8"/>
  <c r="G35" i="8"/>
  <c r="G36" i="8"/>
  <c r="N36" i="8" s="1"/>
  <c r="G37" i="8"/>
  <c r="G38" i="8"/>
  <c r="G39" i="8"/>
  <c r="G40" i="8"/>
  <c r="N40" i="8" s="1"/>
  <c r="G41" i="8"/>
  <c r="G42" i="8"/>
  <c r="G43" i="8"/>
  <c r="G44" i="8"/>
  <c r="G45" i="8"/>
  <c r="G46" i="8"/>
  <c r="G47" i="8"/>
  <c r="G48" i="8"/>
  <c r="N48" i="8" s="1"/>
  <c r="G49" i="8"/>
  <c r="G50" i="8"/>
  <c r="G51" i="8"/>
  <c r="G52" i="8"/>
  <c r="N52" i="8" s="1"/>
  <c r="G53" i="8"/>
  <c r="G54" i="8"/>
  <c r="G55" i="8"/>
  <c r="G56" i="8"/>
  <c r="N56" i="8" s="1"/>
  <c r="G57" i="8"/>
  <c r="G4" i="8"/>
  <c r="F57" i="8"/>
  <c r="F5" i="8"/>
  <c r="F6" i="8"/>
  <c r="F7" i="8"/>
  <c r="F8" i="8"/>
  <c r="F9" i="8"/>
  <c r="F10" i="8"/>
  <c r="F11" i="8"/>
  <c r="F12" i="8"/>
  <c r="F13" i="8"/>
  <c r="F14" i="8"/>
  <c r="F15" i="8"/>
  <c r="F16" i="8"/>
  <c r="M16" i="8" s="1"/>
  <c r="F17" i="8"/>
  <c r="F18" i="8"/>
  <c r="F19" i="8"/>
  <c r="F20" i="8"/>
  <c r="M20" i="8" s="1"/>
  <c r="F21" i="8"/>
  <c r="F22" i="8"/>
  <c r="F23" i="8"/>
  <c r="F24" i="8"/>
  <c r="M24" i="8" s="1"/>
  <c r="F25" i="8"/>
  <c r="F26" i="8"/>
  <c r="F28" i="8"/>
  <c r="M28" i="8" s="1"/>
  <c r="F29" i="8"/>
  <c r="F30" i="8"/>
  <c r="F31" i="8"/>
  <c r="F32" i="8"/>
  <c r="M32" i="8" s="1"/>
  <c r="F33" i="8"/>
  <c r="F34" i="8"/>
  <c r="F35" i="8"/>
  <c r="F36" i="8"/>
  <c r="M36" i="8" s="1"/>
  <c r="F37" i="8"/>
  <c r="F38" i="8"/>
  <c r="F40" i="8"/>
  <c r="M40" i="8" s="1"/>
  <c r="F41" i="8"/>
  <c r="F42" i="8"/>
  <c r="F43" i="8"/>
  <c r="F44" i="8"/>
  <c r="M44" i="8" s="1"/>
  <c r="F45" i="8"/>
  <c r="F46" i="8"/>
  <c r="F47" i="8"/>
  <c r="M48" i="8"/>
  <c r="F49" i="8"/>
  <c r="F50" i="8"/>
  <c r="F51" i="8"/>
  <c r="F52" i="8"/>
  <c r="M52" i="8" s="1"/>
  <c r="F53" i="8"/>
  <c r="F54" i="8"/>
  <c r="F55" i="8"/>
  <c r="F56" i="8"/>
  <c r="M56" i="8" s="1"/>
  <c r="F4" i="8"/>
  <c r="P4" i="8"/>
  <c r="N5" i="8"/>
  <c r="R5" i="8"/>
  <c r="P6" i="8"/>
  <c r="N7" i="8"/>
  <c r="R7" i="8"/>
  <c r="P8" i="8"/>
  <c r="N9" i="8"/>
  <c r="R9" i="8"/>
  <c r="N10" i="8"/>
  <c r="P10" i="8"/>
  <c r="R10" i="8"/>
  <c r="N11" i="8"/>
  <c r="R11" i="8"/>
  <c r="O12" i="8"/>
  <c r="N13" i="8"/>
  <c r="P13" i="8"/>
  <c r="R13" i="8"/>
  <c r="P14" i="8"/>
  <c r="N15" i="8"/>
  <c r="P15" i="8"/>
  <c r="R15" i="8"/>
  <c r="M17" i="8"/>
  <c r="N17" i="8"/>
  <c r="Q17" i="8"/>
  <c r="R17" i="8"/>
  <c r="N18" i="8"/>
  <c r="P18" i="8"/>
  <c r="R18" i="8"/>
  <c r="M19" i="8"/>
  <c r="N19" i="8"/>
  <c r="R19" i="8"/>
  <c r="P20" i="8"/>
  <c r="N21" i="8"/>
  <c r="R21" i="8"/>
  <c r="O22" i="8"/>
  <c r="P22" i="8"/>
  <c r="N23" i="8"/>
  <c r="R23" i="8"/>
  <c r="P24" i="8"/>
  <c r="N25" i="8"/>
  <c r="P25" i="8"/>
  <c r="R25" i="8"/>
  <c r="P26" i="8"/>
  <c r="N27" i="8"/>
  <c r="R27" i="8"/>
  <c r="P28" i="8"/>
  <c r="M29" i="8"/>
  <c r="N29" i="8"/>
  <c r="Q29" i="8"/>
  <c r="R29" i="8"/>
  <c r="N30" i="8"/>
  <c r="P30" i="8"/>
  <c r="R30" i="8"/>
  <c r="M31" i="8"/>
  <c r="N31" i="8"/>
  <c r="R31" i="8"/>
  <c r="M33" i="8"/>
  <c r="N33" i="8"/>
  <c r="R33" i="8"/>
  <c r="O34" i="8"/>
  <c r="P34" i="8"/>
  <c r="M35" i="8"/>
  <c r="N35" i="8"/>
  <c r="R35" i="8"/>
  <c r="P36" i="8"/>
  <c r="N37" i="8"/>
  <c r="R37" i="8"/>
  <c r="O38" i="8"/>
  <c r="P38" i="8"/>
  <c r="N39" i="8"/>
  <c r="R39" i="8"/>
  <c r="P40" i="8"/>
  <c r="M41" i="8"/>
  <c r="Q41" i="8"/>
  <c r="R41" i="8"/>
  <c r="N42" i="8"/>
  <c r="P42" i="8"/>
  <c r="R42" i="8"/>
  <c r="M43" i="8"/>
  <c r="R43" i="8"/>
  <c r="N44" i="8"/>
  <c r="N45" i="8"/>
  <c r="R45" i="8"/>
  <c r="O46" i="8"/>
  <c r="P46" i="8"/>
  <c r="N47" i="8"/>
  <c r="P47" i="8"/>
  <c r="R47" i="8"/>
  <c r="M49" i="8"/>
  <c r="Q49" i="8"/>
  <c r="R49" i="8"/>
  <c r="N50" i="8"/>
  <c r="O50" i="8"/>
  <c r="P50" i="8"/>
  <c r="R50" i="8"/>
  <c r="M51" i="8"/>
  <c r="R51" i="8"/>
  <c r="R52" i="8"/>
  <c r="M53" i="8"/>
  <c r="N53" i="8"/>
  <c r="Q53" i="8"/>
  <c r="R53" i="8"/>
  <c r="O54" i="8"/>
  <c r="P54" i="8"/>
  <c r="N55" i="8"/>
  <c r="R55" i="8"/>
  <c r="R56" i="8"/>
  <c r="N57" i="8"/>
  <c r="P57" i="8"/>
  <c r="R57" i="8"/>
  <c r="E5" i="8"/>
  <c r="E6" i="8"/>
  <c r="E7" i="8"/>
  <c r="E8" i="8"/>
  <c r="L8" i="8" s="1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L24" i="8" s="1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L40" i="8" s="1"/>
  <c r="E41" i="8"/>
  <c r="E42" i="8"/>
  <c r="E43" i="8"/>
  <c r="E44" i="8"/>
  <c r="L44" i="8" s="1"/>
  <c r="E45" i="8"/>
  <c r="E47" i="8"/>
  <c r="E48" i="8"/>
  <c r="L48" i="8" s="1"/>
  <c r="E49" i="8"/>
  <c r="E50" i="8"/>
  <c r="E51" i="8"/>
  <c r="E52" i="8"/>
  <c r="L52" i="8" s="1"/>
  <c r="E53" i="8"/>
  <c r="E54" i="8"/>
  <c r="E55" i="8"/>
  <c r="E56" i="8"/>
  <c r="E57" i="8"/>
  <c r="E4" i="8"/>
  <c r="L4" i="8" s="1"/>
  <c r="Q57" i="8"/>
  <c r="O57" i="8"/>
  <c r="M57" i="8"/>
  <c r="L57" i="8"/>
  <c r="Q56" i="8"/>
  <c r="L56" i="8"/>
  <c r="Q55" i="8"/>
  <c r="O55" i="8"/>
  <c r="M55" i="8"/>
  <c r="L55" i="8"/>
  <c r="R54" i="8"/>
  <c r="Q54" i="8"/>
  <c r="N54" i="8"/>
  <c r="M54" i="8"/>
  <c r="L54" i="8"/>
  <c r="P53" i="8"/>
  <c r="O53" i="8"/>
  <c r="L53" i="8"/>
  <c r="Q52" i="8"/>
  <c r="O51" i="8"/>
  <c r="N51" i="8"/>
  <c r="L51" i="8"/>
  <c r="Q50" i="8"/>
  <c r="M50" i="8"/>
  <c r="L50" i="8"/>
  <c r="P49" i="8"/>
  <c r="O49" i="8"/>
  <c r="N49" i="8"/>
  <c r="L49" i="8"/>
  <c r="Q48" i="8"/>
  <c r="O47" i="8"/>
  <c r="M47" i="8"/>
  <c r="L47" i="8"/>
  <c r="R46" i="8"/>
  <c r="Q46" i="8"/>
  <c r="N46" i="8"/>
  <c r="M46" i="8"/>
  <c r="L46" i="8"/>
  <c r="Q45" i="8"/>
  <c r="P45" i="8"/>
  <c r="S45" i="8" s="1"/>
  <c r="O45" i="8"/>
  <c r="M45" i="8"/>
  <c r="L45" i="8"/>
  <c r="Q44" i="8"/>
  <c r="O43" i="8"/>
  <c r="N43" i="8"/>
  <c r="L43" i="8"/>
  <c r="Q42" i="8"/>
  <c r="O42" i="8"/>
  <c r="M42" i="8"/>
  <c r="L42" i="8"/>
  <c r="P41" i="8"/>
  <c r="S41" i="8" s="1"/>
  <c r="O41" i="8"/>
  <c r="N41" i="8"/>
  <c r="L41" i="8"/>
  <c r="Q40" i="8"/>
  <c r="Q39" i="8"/>
  <c r="O39" i="8"/>
  <c r="M39" i="8"/>
  <c r="L39" i="8"/>
  <c r="R38" i="8"/>
  <c r="Q38" i="8"/>
  <c r="N38" i="8"/>
  <c r="M38" i="8"/>
  <c r="L38" i="8"/>
  <c r="Q37" i="8"/>
  <c r="P37" i="8"/>
  <c r="O37" i="8"/>
  <c r="M37" i="8"/>
  <c r="L37" i="8"/>
  <c r="Q36" i="8"/>
  <c r="L36" i="8"/>
  <c r="O35" i="8"/>
  <c r="L35" i="8"/>
  <c r="R34" i="8"/>
  <c r="Q34" i="8"/>
  <c r="N34" i="8"/>
  <c r="M34" i="8"/>
  <c r="L34" i="8"/>
  <c r="Q33" i="8"/>
  <c r="P33" i="8"/>
  <c r="O33" i="8"/>
  <c r="L33" i="8"/>
  <c r="Q32" i="8"/>
  <c r="N32" i="8"/>
  <c r="L32" i="8"/>
  <c r="O31" i="8"/>
  <c r="L31" i="8"/>
  <c r="Q30" i="8"/>
  <c r="O30" i="8"/>
  <c r="V30" i="8" s="1"/>
  <c r="M30" i="8"/>
  <c r="L30" i="8"/>
  <c r="P29" i="8"/>
  <c r="S29" i="8" s="1"/>
  <c r="O29" i="8"/>
  <c r="L29" i="8"/>
  <c r="Q28" i="8"/>
  <c r="L28" i="8"/>
  <c r="O27" i="8"/>
  <c r="M27" i="8"/>
  <c r="L27" i="8"/>
  <c r="R26" i="8"/>
  <c r="Q26" i="8"/>
  <c r="O26" i="8"/>
  <c r="N26" i="8"/>
  <c r="M26" i="8"/>
  <c r="L26" i="8"/>
  <c r="Q25" i="8"/>
  <c r="O25" i="8"/>
  <c r="M25" i="8"/>
  <c r="L25" i="8"/>
  <c r="R24" i="8"/>
  <c r="Q24" i="8"/>
  <c r="O23" i="8"/>
  <c r="M23" i="8"/>
  <c r="L23" i="8"/>
  <c r="R22" i="8"/>
  <c r="Q22" i="8"/>
  <c r="N22" i="8"/>
  <c r="M22" i="8"/>
  <c r="L22" i="8"/>
  <c r="Q21" i="8"/>
  <c r="P21" i="8"/>
  <c r="O21" i="8"/>
  <c r="M21" i="8"/>
  <c r="L21" i="8"/>
  <c r="Q20" i="8"/>
  <c r="N20" i="8"/>
  <c r="L20" i="8"/>
  <c r="P19" i="8"/>
  <c r="S19" i="8" s="1"/>
  <c r="O19" i="8"/>
  <c r="L19" i="8"/>
  <c r="Q18" i="8"/>
  <c r="O18" i="8"/>
  <c r="M18" i="8"/>
  <c r="L18" i="8"/>
  <c r="P17" i="8"/>
  <c r="O17" i="8"/>
  <c r="L17" i="8"/>
  <c r="R16" i="8"/>
  <c r="Q16" i="8"/>
  <c r="O16" i="8"/>
  <c r="L16" i="8"/>
  <c r="Q15" i="8"/>
  <c r="M15" i="8"/>
  <c r="L15" i="8"/>
  <c r="R14" i="8"/>
  <c r="Q14" i="8"/>
  <c r="O14" i="8"/>
  <c r="N14" i="8"/>
  <c r="M14" i="8"/>
  <c r="L14" i="8"/>
  <c r="Q13" i="8"/>
  <c r="O13" i="8"/>
  <c r="M13" i="8"/>
  <c r="L13" i="8"/>
  <c r="Q12" i="8"/>
  <c r="M12" i="8"/>
  <c r="L12" i="8"/>
  <c r="O11" i="8"/>
  <c r="M11" i="8"/>
  <c r="L11" i="8"/>
  <c r="Q10" i="8"/>
  <c r="O10" i="8"/>
  <c r="M10" i="8"/>
  <c r="L10" i="8"/>
  <c r="Q9" i="8"/>
  <c r="P9" i="8"/>
  <c r="S9" i="8" s="1"/>
  <c r="O9" i="8"/>
  <c r="M9" i="8"/>
  <c r="L9" i="8"/>
  <c r="R8" i="8"/>
  <c r="Q8" i="8"/>
  <c r="M8" i="8"/>
  <c r="P7" i="8"/>
  <c r="O7" i="8"/>
  <c r="M7" i="8"/>
  <c r="L7" i="8"/>
  <c r="R6" i="8"/>
  <c r="Q6" i="8"/>
  <c r="O6" i="8"/>
  <c r="V6" i="8" s="1"/>
  <c r="N6" i="8"/>
  <c r="M6" i="8"/>
  <c r="L6" i="8"/>
  <c r="Q5" i="8"/>
  <c r="P5" i="8"/>
  <c r="O5" i="8"/>
  <c r="M5" i="8"/>
  <c r="L5" i="8"/>
  <c r="R4" i="8"/>
  <c r="Q4" i="8"/>
  <c r="N4" i="8"/>
  <c r="M4" i="8"/>
  <c r="V50" i="8" l="1"/>
  <c r="S15" i="8"/>
  <c r="S51" i="8"/>
  <c r="V11" i="8"/>
  <c r="V12" i="8"/>
  <c r="V19" i="8"/>
  <c r="V43" i="8"/>
  <c r="V51" i="8"/>
  <c r="V23" i="8"/>
  <c r="S11" i="8"/>
  <c r="S43" i="8"/>
  <c r="S56" i="8"/>
  <c r="S30" i="8"/>
  <c r="S54" i="8"/>
  <c r="S42" i="8"/>
  <c r="S39" i="8"/>
  <c r="V18" i="8"/>
  <c r="V37" i="8"/>
  <c r="V5" i="8"/>
  <c r="S7" i="8"/>
  <c r="V9" i="8"/>
  <c r="V26" i="8"/>
  <c r="S27" i="8"/>
  <c r="V28" i="8"/>
  <c r="S35" i="8"/>
  <c r="T42" i="8"/>
  <c r="S46" i="8"/>
  <c r="S40" i="8"/>
  <c r="S32" i="8"/>
  <c r="S26" i="8"/>
  <c r="S24" i="8"/>
  <c r="S22" i="8"/>
  <c r="S20" i="8"/>
  <c r="S14" i="8"/>
  <c r="S12" i="8"/>
  <c r="S6" i="8"/>
  <c r="S5" i="8"/>
  <c r="V14" i="8"/>
  <c r="V16" i="8"/>
  <c r="S21" i="8"/>
  <c r="V24" i="8"/>
  <c r="S37" i="8"/>
  <c r="V42" i="8"/>
  <c r="S55" i="8"/>
  <c r="S50" i="8"/>
  <c r="S44" i="8"/>
  <c r="S38" i="8"/>
  <c r="S10" i="8"/>
  <c r="S8" i="8"/>
  <c r="S52" i="8"/>
  <c r="S47" i="8"/>
  <c r="S36" i="8"/>
  <c r="S18" i="8"/>
  <c r="S48" i="8"/>
  <c r="S34" i="8"/>
  <c r="V33" i="8"/>
  <c r="S4" i="8"/>
  <c r="V35" i="8"/>
  <c r="T52" i="8"/>
  <c r="T37" i="8"/>
  <c r="V44" i="8"/>
  <c r="T45" i="8"/>
  <c r="T53" i="8"/>
  <c r="S53" i="8"/>
  <c r="V54" i="8"/>
  <c r="V29" i="8"/>
  <c r="V17" i="8"/>
  <c r="T50" i="8"/>
  <c r="T44" i="8"/>
  <c r="S28" i="8"/>
  <c r="S16" i="8"/>
  <c r="V22" i="8"/>
  <c r="V34" i="8"/>
  <c r="V36" i="8"/>
  <c r="V38" i="8"/>
  <c r="V46" i="8"/>
  <c r="V52" i="8"/>
  <c r="V10" i="8"/>
  <c r="V13" i="8"/>
  <c r="S49" i="8"/>
  <c r="S13" i="8"/>
  <c r="T48" i="8"/>
  <c r="T29" i="8"/>
  <c r="T21" i="8"/>
  <c r="V25" i="8"/>
  <c r="V40" i="8"/>
  <c r="V48" i="8"/>
  <c r="T56" i="8"/>
  <c r="S57" i="8"/>
  <c r="V4" i="8"/>
  <c r="V15" i="8"/>
  <c r="V21" i="8"/>
  <c r="T22" i="8"/>
  <c r="T26" i="8"/>
  <c r="V27" i="8"/>
  <c r="V31" i="8"/>
  <c r="T41" i="8"/>
  <c r="T49" i="8"/>
  <c r="V56" i="8"/>
  <c r="V7" i="8"/>
  <c r="V8" i="8"/>
  <c r="V20" i="8"/>
  <c r="T25" i="8"/>
  <c r="V32" i="8"/>
  <c r="T38" i="8"/>
  <c r="V39" i="8"/>
  <c r="T46" i="8"/>
  <c r="V47" i="8"/>
  <c r="T54" i="8"/>
  <c r="V55" i="8"/>
  <c r="T57" i="8"/>
  <c r="T40" i="8"/>
  <c r="T8" i="8"/>
  <c r="T24" i="8"/>
  <c r="T12" i="8"/>
  <c r="T16" i="8"/>
  <c r="W16" i="8" s="1"/>
  <c r="T32" i="8"/>
  <c r="T4" i="8"/>
  <c r="T7" i="8"/>
  <c r="T23" i="8"/>
  <c r="S25" i="8"/>
  <c r="T28" i="8"/>
  <c r="W28" i="8" s="1"/>
  <c r="T11" i="8"/>
  <c r="T13" i="8"/>
  <c r="T14" i="8"/>
  <c r="W14" i="8" s="1"/>
  <c r="T30" i="8"/>
  <c r="V41" i="8"/>
  <c r="T5" i="8"/>
  <c r="T9" i="8"/>
  <c r="T6" i="8"/>
  <c r="T10" i="8"/>
  <c r="T17" i="8"/>
  <c r="S17" i="8"/>
  <c r="T18" i="8"/>
  <c r="T20" i="8"/>
  <c r="T33" i="8"/>
  <c r="S33" i="8"/>
  <c r="T34" i="8"/>
  <c r="T36" i="8"/>
  <c r="T15" i="8"/>
  <c r="T19" i="8"/>
  <c r="T27" i="8"/>
  <c r="T31" i="8"/>
  <c r="W31" i="8" s="1"/>
  <c r="T35" i="8"/>
  <c r="T39" i="8"/>
  <c r="W39" i="8" s="1"/>
  <c r="T43" i="8"/>
  <c r="V45" i="8"/>
  <c r="T47" i="8"/>
  <c r="V49" i="8"/>
  <c r="T51" i="8"/>
  <c r="W51" i="8" s="1"/>
  <c r="V53" i="8"/>
  <c r="T55" i="8"/>
  <c r="V57" i="8"/>
  <c r="U4" i="7"/>
  <c r="T4" i="7"/>
  <c r="W5" i="8" l="1"/>
  <c r="W19" i="8"/>
  <c r="W35" i="8"/>
  <c r="W54" i="8"/>
  <c r="W12" i="8"/>
  <c r="W38" i="8"/>
  <c r="W13" i="8"/>
  <c r="W18" i="8"/>
  <c r="W57" i="8"/>
  <c r="W34" i="8"/>
  <c r="W6" i="8"/>
  <c r="W33" i="8"/>
  <c r="W22" i="8"/>
  <c r="W36" i="8"/>
  <c r="W32" i="8"/>
  <c r="W47" i="8"/>
  <c r="W10" i="8"/>
  <c r="W7" i="8"/>
  <c r="W48" i="8"/>
  <c r="W45" i="8"/>
  <c r="W15" i="8"/>
  <c r="W24" i="8"/>
  <c r="W40" i="8"/>
  <c r="W50" i="8"/>
  <c r="W17" i="8"/>
  <c r="W41" i="8"/>
  <c r="W26" i="8"/>
  <c r="W42" i="8"/>
  <c r="W55" i="8"/>
  <c r="W20" i="8"/>
  <c r="W9" i="8"/>
  <c r="W25" i="8"/>
  <c r="W49" i="8"/>
  <c r="W56" i="8"/>
  <c r="W37" i="8"/>
  <c r="W43" i="8"/>
  <c r="W27" i="8"/>
  <c r="W30" i="8"/>
  <c r="W11" i="8"/>
  <c r="W23" i="8"/>
  <c r="W8" i="8"/>
  <c r="W46" i="8"/>
  <c r="W21" i="8"/>
  <c r="W29" i="8"/>
  <c r="W44" i="8"/>
  <c r="W53" i="8"/>
  <c r="W52" i="8"/>
  <c r="W4" i="8"/>
  <c r="S58" i="8"/>
  <c r="U58" i="8"/>
  <c r="V58" i="8"/>
  <c r="T58" i="8"/>
  <c r="M4" i="7"/>
  <c r="L5" i="7"/>
  <c r="M5" i="7"/>
  <c r="N5" i="7"/>
  <c r="O5" i="7"/>
  <c r="P5" i="7"/>
  <c r="Q5" i="7"/>
  <c r="R5" i="7"/>
  <c r="L6" i="7"/>
  <c r="M6" i="7"/>
  <c r="N6" i="7"/>
  <c r="O6" i="7"/>
  <c r="P6" i="7"/>
  <c r="Q6" i="7"/>
  <c r="R6" i="7"/>
  <c r="L7" i="7"/>
  <c r="M7" i="7"/>
  <c r="N7" i="7"/>
  <c r="O7" i="7"/>
  <c r="P7" i="7"/>
  <c r="Q7" i="7"/>
  <c r="R7" i="7"/>
  <c r="L8" i="7"/>
  <c r="M8" i="7"/>
  <c r="N8" i="7"/>
  <c r="O8" i="7"/>
  <c r="P8" i="7"/>
  <c r="Q8" i="7"/>
  <c r="R8" i="7"/>
  <c r="L9" i="7"/>
  <c r="M9" i="7"/>
  <c r="N9" i="7"/>
  <c r="O9" i="7"/>
  <c r="P9" i="7"/>
  <c r="Q9" i="7"/>
  <c r="R9" i="7"/>
  <c r="L10" i="7"/>
  <c r="M10" i="7"/>
  <c r="N10" i="7"/>
  <c r="O10" i="7"/>
  <c r="P10" i="7"/>
  <c r="Q10" i="7"/>
  <c r="R10" i="7"/>
  <c r="L11" i="7"/>
  <c r="M11" i="7"/>
  <c r="N11" i="7"/>
  <c r="O11" i="7"/>
  <c r="P11" i="7"/>
  <c r="Q11" i="7"/>
  <c r="R11" i="7"/>
  <c r="L12" i="7"/>
  <c r="M12" i="7"/>
  <c r="N12" i="7"/>
  <c r="O12" i="7"/>
  <c r="P12" i="7"/>
  <c r="Q12" i="7"/>
  <c r="R12" i="7"/>
  <c r="L13" i="7"/>
  <c r="M13" i="7"/>
  <c r="N13" i="7"/>
  <c r="O13" i="7"/>
  <c r="P13" i="7"/>
  <c r="Q13" i="7"/>
  <c r="R13" i="7"/>
  <c r="L14" i="7"/>
  <c r="M14" i="7"/>
  <c r="N14" i="7"/>
  <c r="O14" i="7"/>
  <c r="P14" i="7"/>
  <c r="Q14" i="7"/>
  <c r="R14" i="7"/>
  <c r="L15" i="7"/>
  <c r="M15" i="7"/>
  <c r="N15" i="7"/>
  <c r="O15" i="7"/>
  <c r="P15" i="7"/>
  <c r="Q15" i="7"/>
  <c r="R15" i="7"/>
  <c r="L16" i="7"/>
  <c r="M16" i="7"/>
  <c r="N16" i="7"/>
  <c r="O16" i="7"/>
  <c r="P16" i="7"/>
  <c r="Q16" i="7"/>
  <c r="R16" i="7"/>
  <c r="L17" i="7"/>
  <c r="M17" i="7"/>
  <c r="N17" i="7"/>
  <c r="O17" i="7"/>
  <c r="P17" i="7"/>
  <c r="Q17" i="7"/>
  <c r="R17" i="7"/>
  <c r="L18" i="7"/>
  <c r="M18" i="7"/>
  <c r="N18" i="7"/>
  <c r="O18" i="7"/>
  <c r="P18" i="7"/>
  <c r="Q18" i="7"/>
  <c r="R18" i="7"/>
  <c r="L19" i="7"/>
  <c r="M19" i="7"/>
  <c r="N19" i="7"/>
  <c r="O19" i="7"/>
  <c r="P19" i="7"/>
  <c r="Q19" i="7"/>
  <c r="R19" i="7"/>
  <c r="L20" i="7"/>
  <c r="M20" i="7"/>
  <c r="N20" i="7"/>
  <c r="O20" i="7"/>
  <c r="P20" i="7"/>
  <c r="Q20" i="7"/>
  <c r="R20" i="7"/>
  <c r="L21" i="7"/>
  <c r="M21" i="7"/>
  <c r="N21" i="7"/>
  <c r="O21" i="7"/>
  <c r="P21" i="7"/>
  <c r="Q21" i="7"/>
  <c r="R21" i="7"/>
  <c r="L22" i="7"/>
  <c r="M22" i="7"/>
  <c r="N22" i="7"/>
  <c r="O22" i="7"/>
  <c r="P22" i="7"/>
  <c r="Q22" i="7"/>
  <c r="R22" i="7"/>
  <c r="L23" i="7"/>
  <c r="M23" i="7"/>
  <c r="N23" i="7"/>
  <c r="O23" i="7"/>
  <c r="P23" i="7"/>
  <c r="Q23" i="7"/>
  <c r="R23" i="7"/>
  <c r="L24" i="7"/>
  <c r="M24" i="7"/>
  <c r="N24" i="7"/>
  <c r="O24" i="7"/>
  <c r="P24" i="7"/>
  <c r="Q24" i="7"/>
  <c r="R24" i="7"/>
  <c r="L25" i="7"/>
  <c r="M25" i="7"/>
  <c r="N25" i="7"/>
  <c r="O25" i="7"/>
  <c r="P25" i="7"/>
  <c r="Q25" i="7"/>
  <c r="R25" i="7"/>
  <c r="L26" i="7"/>
  <c r="M26" i="7"/>
  <c r="N26" i="7"/>
  <c r="O26" i="7"/>
  <c r="P26" i="7"/>
  <c r="Q26" i="7"/>
  <c r="R26" i="7"/>
  <c r="L27" i="7"/>
  <c r="M27" i="7"/>
  <c r="N27" i="7"/>
  <c r="O27" i="7"/>
  <c r="P27" i="7"/>
  <c r="Q27" i="7"/>
  <c r="R27" i="7"/>
  <c r="L28" i="7"/>
  <c r="M28" i="7"/>
  <c r="N28" i="7"/>
  <c r="O28" i="7"/>
  <c r="P28" i="7"/>
  <c r="Q28" i="7"/>
  <c r="R28" i="7"/>
  <c r="L29" i="7"/>
  <c r="M29" i="7"/>
  <c r="N29" i="7"/>
  <c r="O29" i="7"/>
  <c r="P29" i="7"/>
  <c r="Q29" i="7"/>
  <c r="R29" i="7"/>
  <c r="L30" i="7"/>
  <c r="M30" i="7"/>
  <c r="N30" i="7"/>
  <c r="O30" i="7"/>
  <c r="P30" i="7"/>
  <c r="Q30" i="7"/>
  <c r="R30" i="7"/>
  <c r="L31" i="7"/>
  <c r="M31" i="7"/>
  <c r="N31" i="7"/>
  <c r="O31" i="7"/>
  <c r="P31" i="7"/>
  <c r="Q31" i="7"/>
  <c r="R31" i="7"/>
  <c r="L32" i="7"/>
  <c r="M32" i="7"/>
  <c r="N32" i="7"/>
  <c r="O32" i="7"/>
  <c r="P32" i="7"/>
  <c r="Q32" i="7"/>
  <c r="R32" i="7"/>
  <c r="L33" i="7"/>
  <c r="M33" i="7"/>
  <c r="N33" i="7"/>
  <c r="O33" i="7"/>
  <c r="P33" i="7"/>
  <c r="Q33" i="7"/>
  <c r="R33" i="7"/>
  <c r="L34" i="7"/>
  <c r="M34" i="7"/>
  <c r="N34" i="7"/>
  <c r="O34" i="7"/>
  <c r="P34" i="7"/>
  <c r="Q34" i="7"/>
  <c r="R34" i="7"/>
  <c r="L35" i="7"/>
  <c r="M35" i="7"/>
  <c r="N35" i="7"/>
  <c r="O35" i="7"/>
  <c r="P35" i="7"/>
  <c r="Q35" i="7"/>
  <c r="R35" i="7"/>
  <c r="L36" i="7"/>
  <c r="M36" i="7"/>
  <c r="N36" i="7"/>
  <c r="O36" i="7"/>
  <c r="P36" i="7"/>
  <c r="Q36" i="7"/>
  <c r="R36" i="7"/>
  <c r="L37" i="7"/>
  <c r="M37" i="7"/>
  <c r="N37" i="7"/>
  <c r="O37" i="7"/>
  <c r="P37" i="7"/>
  <c r="Q37" i="7"/>
  <c r="R37" i="7"/>
  <c r="L38" i="7"/>
  <c r="M38" i="7"/>
  <c r="N38" i="7"/>
  <c r="O38" i="7"/>
  <c r="P38" i="7"/>
  <c r="Q38" i="7"/>
  <c r="R38" i="7"/>
  <c r="L39" i="7"/>
  <c r="M39" i="7"/>
  <c r="N39" i="7"/>
  <c r="O39" i="7"/>
  <c r="P39" i="7"/>
  <c r="Q39" i="7"/>
  <c r="R39" i="7"/>
  <c r="L40" i="7"/>
  <c r="M40" i="7"/>
  <c r="N40" i="7"/>
  <c r="O40" i="7"/>
  <c r="P40" i="7"/>
  <c r="Q40" i="7"/>
  <c r="R40" i="7"/>
  <c r="L41" i="7"/>
  <c r="M41" i="7"/>
  <c r="N41" i="7"/>
  <c r="O41" i="7"/>
  <c r="P41" i="7"/>
  <c r="Q41" i="7"/>
  <c r="R41" i="7"/>
  <c r="L42" i="7"/>
  <c r="M42" i="7"/>
  <c r="N42" i="7"/>
  <c r="O42" i="7"/>
  <c r="P42" i="7"/>
  <c r="Q42" i="7"/>
  <c r="R42" i="7"/>
  <c r="L43" i="7"/>
  <c r="M43" i="7"/>
  <c r="N43" i="7"/>
  <c r="O43" i="7"/>
  <c r="P43" i="7"/>
  <c r="Q43" i="7"/>
  <c r="R43" i="7"/>
  <c r="L44" i="7"/>
  <c r="M44" i="7"/>
  <c r="N44" i="7"/>
  <c r="O44" i="7"/>
  <c r="P44" i="7"/>
  <c r="Q44" i="7"/>
  <c r="R44" i="7"/>
  <c r="L45" i="7"/>
  <c r="M45" i="7"/>
  <c r="N45" i="7"/>
  <c r="O45" i="7"/>
  <c r="P45" i="7"/>
  <c r="Q45" i="7"/>
  <c r="R45" i="7"/>
  <c r="L46" i="7"/>
  <c r="M46" i="7"/>
  <c r="N46" i="7"/>
  <c r="O46" i="7"/>
  <c r="P46" i="7"/>
  <c r="Q46" i="7"/>
  <c r="R46" i="7"/>
  <c r="L47" i="7"/>
  <c r="M47" i="7"/>
  <c r="N47" i="7"/>
  <c r="O47" i="7"/>
  <c r="P47" i="7"/>
  <c r="Q47" i="7"/>
  <c r="R47" i="7"/>
  <c r="L48" i="7"/>
  <c r="M48" i="7"/>
  <c r="N48" i="7"/>
  <c r="O48" i="7"/>
  <c r="P48" i="7"/>
  <c r="Q48" i="7"/>
  <c r="R48" i="7"/>
  <c r="L49" i="7"/>
  <c r="M49" i="7"/>
  <c r="N49" i="7"/>
  <c r="O49" i="7"/>
  <c r="P49" i="7"/>
  <c r="Q49" i="7"/>
  <c r="R49" i="7"/>
  <c r="L50" i="7"/>
  <c r="M50" i="7"/>
  <c r="N50" i="7"/>
  <c r="O50" i="7"/>
  <c r="P50" i="7"/>
  <c r="Q50" i="7"/>
  <c r="R50" i="7"/>
  <c r="L51" i="7"/>
  <c r="M51" i="7"/>
  <c r="N51" i="7"/>
  <c r="O51" i="7"/>
  <c r="P51" i="7"/>
  <c r="Q51" i="7"/>
  <c r="R51" i="7"/>
  <c r="L52" i="7"/>
  <c r="M52" i="7"/>
  <c r="N52" i="7"/>
  <c r="O52" i="7"/>
  <c r="P52" i="7"/>
  <c r="Q52" i="7"/>
  <c r="R52" i="7"/>
  <c r="L53" i="7"/>
  <c r="M53" i="7"/>
  <c r="N53" i="7"/>
  <c r="O53" i="7"/>
  <c r="P53" i="7"/>
  <c r="Q53" i="7"/>
  <c r="R53" i="7"/>
  <c r="L54" i="7"/>
  <c r="M54" i="7"/>
  <c r="N54" i="7"/>
  <c r="O54" i="7"/>
  <c r="P54" i="7"/>
  <c r="Q54" i="7"/>
  <c r="R54" i="7"/>
  <c r="L55" i="7"/>
  <c r="M55" i="7"/>
  <c r="N55" i="7"/>
  <c r="O55" i="7"/>
  <c r="P55" i="7"/>
  <c r="Q55" i="7"/>
  <c r="R55" i="7"/>
  <c r="L56" i="7"/>
  <c r="M56" i="7"/>
  <c r="N56" i="7"/>
  <c r="O56" i="7"/>
  <c r="P56" i="7"/>
  <c r="Q56" i="7"/>
  <c r="R56" i="7"/>
  <c r="L57" i="7"/>
  <c r="M57" i="7"/>
  <c r="N57" i="7"/>
  <c r="O57" i="7"/>
  <c r="P57" i="7"/>
  <c r="Q57" i="7"/>
  <c r="R57" i="7"/>
  <c r="W58" i="8" l="1"/>
  <c r="R4" i="7"/>
  <c r="Q4" i="7"/>
  <c r="P4" i="7"/>
  <c r="O4" i="7"/>
  <c r="N4" i="7"/>
  <c r="L4" i="7"/>
  <c r="S58" i="7" l="1"/>
  <c r="T58" i="7"/>
  <c r="V4" i="7"/>
  <c r="V58" i="7" s="1"/>
  <c r="U58" i="7"/>
</calcChain>
</file>

<file path=xl/sharedStrings.xml><?xml version="1.0" encoding="utf-8"?>
<sst xmlns="http://schemas.openxmlformats.org/spreadsheetml/2006/main" count="277" uniqueCount="128">
  <si>
    <t>CO1</t>
  </si>
  <si>
    <t>NAME</t>
  </si>
  <si>
    <t>17CSE001</t>
  </si>
  <si>
    <t>AARTI JASWANI</t>
  </si>
  <si>
    <t>17CSE003</t>
  </si>
  <si>
    <t>AAYUSHI SHARMA</t>
  </si>
  <si>
    <t>17CSE004</t>
  </si>
  <si>
    <t>AMANDEEP KAUR</t>
  </si>
  <si>
    <t>17CSE005</t>
  </si>
  <si>
    <t>AMISHA KHANDELWAL</t>
  </si>
  <si>
    <t>17CSE006</t>
  </si>
  <si>
    <t>ANAMIKA</t>
  </si>
  <si>
    <t>17CSE007</t>
  </si>
  <si>
    <t>ANAMIKA DWIVEDI</t>
  </si>
  <si>
    <t>17CSE008</t>
  </si>
  <si>
    <t>ANJALI JAIN</t>
  </si>
  <si>
    <t>17CSE009</t>
  </si>
  <si>
    <t>ANJALI VERMA</t>
  </si>
  <si>
    <t>17CSE010</t>
  </si>
  <si>
    <t>ANSHU BHADAURIA</t>
  </si>
  <si>
    <t>17CSE011</t>
  </si>
  <si>
    <t>ARUSHI BANSAL</t>
  </si>
  <si>
    <t>17CSE012</t>
  </si>
  <si>
    <t>ARUSHI GARG</t>
  </si>
  <si>
    <t>17CSE013</t>
  </si>
  <si>
    <t>ASTHA SALECHA</t>
  </si>
  <si>
    <t>17CSE014</t>
  </si>
  <si>
    <t>AYUSHI SETHI</t>
  </si>
  <si>
    <t>17CSE015</t>
  </si>
  <si>
    <t>BHAWNA CHOUHAN</t>
  </si>
  <si>
    <t>17CSE016</t>
  </si>
  <si>
    <t>CHARU SHARMA</t>
  </si>
  <si>
    <t>17CSE017</t>
  </si>
  <si>
    <t>CHESHTA AGRAWAL</t>
  </si>
  <si>
    <t>17CSE018</t>
  </si>
  <si>
    <t>DEEPIKA JAIN</t>
  </si>
  <si>
    <t>17CSE019</t>
  </si>
  <si>
    <t>DIKSHA UPADHYAY</t>
  </si>
  <si>
    <t>17CSE020</t>
  </si>
  <si>
    <t>DIVYA CHAUHAN</t>
  </si>
  <si>
    <t>17CSE021</t>
  </si>
  <si>
    <t>DIVYA JOSHI</t>
  </si>
  <si>
    <t>17CSE022</t>
  </si>
  <si>
    <t>DIVYA SHARMA</t>
  </si>
  <si>
    <t>17CSE023</t>
  </si>
  <si>
    <t>DURGESH MEENA</t>
  </si>
  <si>
    <t>17CSE024</t>
  </si>
  <si>
    <t>FIJA BANO</t>
  </si>
  <si>
    <t>17CSE025</t>
  </si>
  <si>
    <t>GARVITA AGARWAL</t>
  </si>
  <si>
    <t xml:space="preserve">17CSE026 </t>
  </si>
  <si>
    <t>GUDDI MEENA</t>
  </si>
  <si>
    <t>17CSE027</t>
  </si>
  <si>
    <t>HARLEEN KOUR</t>
  </si>
  <si>
    <t>17CSE029</t>
  </si>
  <si>
    <t>HARSHITA RAWAT</t>
  </si>
  <si>
    <t>17CSE030</t>
  </si>
  <si>
    <t>HEENA SAYYED</t>
  </si>
  <si>
    <t>17CSE031</t>
  </si>
  <si>
    <t>HIMANSHI AGAL</t>
  </si>
  <si>
    <t>17CSE032</t>
  </si>
  <si>
    <t>ISHIKA SONI</t>
  </si>
  <si>
    <t>17CSE033</t>
  </si>
  <si>
    <t>ISHIKA VERMA</t>
  </si>
  <si>
    <t>17CSE034</t>
  </si>
  <si>
    <t>JAGRATI GEHLOT</t>
  </si>
  <si>
    <t>17CSE035</t>
  </si>
  <si>
    <t>JANHVI SHRIMAL</t>
  </si>
  <si>
    <t>17CSE036</t>
  </si>
  <si>
    <t>JENIYA KULSHRESHTHA</t>
  </si>
  <si>
    <t>17CSE037</t>
  </si>
  <si>
    <t>JYANA CHOUHAN</t>
  </si>
  <si>
    <t>17CSE038</t>
  </si>
  <si>
    <t>JYOTI PANJWANI</t>
  </si>
  <si>
    <t>17CSE039</t>
  </si>
  <si>
    <t>KANIKA MULCHANDANI</t>
  </si>
  <si>
    <t>17CSE040</t>
  </si>
  <si>
    <t>KANIKA SHARMA</t>
  </si>
  <si>
    <t>17CSE041</t>
  </si>
  <si>
    <t>KANUPRIYA</t>
  </si>
  <si>
    <t>17CSE042</t>
  </si>
  <si>
    <t>KAREVI JAIN</t>
  </si>
  <si>
    <t>17CSE043</t>
  </si>
  <si>
    <t>KASHISH BHATNAGAR</t>
  </si>
  <si>
    <t>17CSE045</t>
  </si>
  <si>
    <t>KHUSBU VISWAS</t>
  </si>
  <si>
    <t>17CSE046</t>
  </si>
  <si>
    <t>KHUSHBOO PRASAD</t>
  </si>
  <si>
    <t>17CSE047</t>
  </si>
  <si>
    <t>KIRAN GURJAR</t>
  </si>
  <si>
    <t>17CSE048</t>
  </si>
  <si>
    <t>LOVIKA PEELWAL</t>
  </si>
  <si>
    <t>17CSE049</t>
  </si>
  <si>
    <t>MAHAK SHRIMAL</t>
  </si>
  <si>
    <t>17CSE050</t>
  </si>
  <si>
    <t>MANEESHA JHA</t>
  </si>
  <si>
    <t>17CSE052</t>
  </si>
  <si>
    <t>MEENA SINGH RAWAT</t>
  </si>
  <si>
    <t>17CSE053</t>
  </si>
  <si>
    <t>MEENAKSHI SHARMA</t>
  </si>
  <si>
    <t>17CSE054</t>
  </si>
  <si>
    <t>MEENAL SONI</t>
  </si>
  <si>
    <t>17CSE055</t>
  </si>
  <si>
    <t>MEENAL VERMA</t>
  </si>
  <si>
    <t>17CSE056</t>
  </si>
  <si>
    <t>MEGHA HIRANI</t>
  </si>
  <si>
    <t>17CSE057</t>
  </si>
  <si>
    <t>MIMANSA PANCHOLI</t>
  </si>
  <si>
    <t>17CSE058</t>
  </si>
  <si>
    <t>MITASHA SHARMA</t>
  </si>
  <si>
    <t>ID</t>
  </si>
  <si>
    <t>CO2</t>
  </si>
  <si>
    <t>CO3</t>
  </si>
  <si>
    <t>CO4</t>
  </si>
  <si>
    <t>Q1-7</t>
  </si>
  <si>
    <t>Q2-6</t>
  </si>
  <si>
    <t>Q3-7</t>
  </si>
  <si>
    <t>Q1-5</t>
  </si>
  <si>
    <t>Q3-4</t>
  </si>
  <si>
    <t>Q4-5</t>
  </si>
  <si>
    <t>MID-I</t>
  </si>
  <si>
    <t>MID-II</t>
  </si>
  <si>
    <t>CO Attainment</t>
  </si>
  <si>
    <t>Average CO Attainment in %</t>
  </si>
  <si>
    <t>Marks Obtained*100/Total Marks (in %)</t>
  </si>
  <si>
    <t>Sr. No</t>
  </si>
  <si>
    <t>Marks Obtained (Qx-m.marks)</t>
  </si>
  <si>
    <t>Average per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</si>
</sst>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0" fillId="0" borderId="16" xfId="0" applyBorder="1"/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24" xfId="0" applyBorder="1"/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58"/>
  <sheetViews>
    <sheetView workbookViewId="0">
      <selection activeCell="S4" sqref="S4:V4"/>
    </sheetView>
  </sheetViews>
  <sheetFormatPr defaultRowHeight="15.75" customHeight="1" x14ac:dyDescent="0.25"/>
  <cols>
    <col min="2" max="2" width="3.140625" customWidth="1"/>
    <col min="4" max="4" width="22.5703125" customWidth="1"/>
    <col min="5" max="22" width="4.7109375" customWidth="1"/>
  </cols>
  <sheetData>
    <row r="1" spans="2:22" ht="25.5" customHeight="1" x14ac:dyDescent="0.25">
      <c r="B1" s="3"/>
      <c r="C1" s="3"/>
      <c r="D1" s="14"/>
      <c r="E1" s="27" t="s">
        <v>126</v>
      </c>
      <c r="F1" s="28"/>
      <c r="G1" s="28"/>
      <c r="H1" s="28"/>
      <c r="I1" s="28"/>
      <c r="J1" s="28"/>
      <c r="K1" s="29"/>
      <c r="L1" s="27" t="s">
        <v>124</v>
      </c>
      <c r="M1" s="28"/>
      <c r="N1" s="28"/>
      <c r="O1" s="28"/>
      <c r="P1" s="28"/>
      <c r="Q1" s="28"/>
      <c r="R1" s="29"/>
      <c r="S1" s="27" t="s">
        <v>123</v>
      </c>
      <c r="T1" s="28"/>
      <c r="U1" s="28"/>
      <c r="V1" s="29"/>
    </row>
    <row r="2" spans="2:22" ht="12" customHeight="1" x14ac:dyDescent="0.25">
      <c r="B2" s="3"/>
      <c r="C2" s="3"/>
      <c r="D2" s="14"/>
      <c r="E2" s="24" t="s">
        <v>120</v>
      </c>
      <c r="F2" s="25"/>
      <c r="G2" s="25"/>
      <c r="H2" s="25" t="s">
        <v>121</v>
      </c>
      <c r="I2" s="25"/>
      <c r="J2" s="25"/>
      <c r="K2" s="26"/>
      <c r="L2" s="24" t="s">
        <v>120</v>
      </c>
      <c r="M2" s="25"/>
      <c r="N2" s="25"/>
      <c r="O2" s="25" t="s">
        <v>121</v>
      </c>
      <c r="P2" s="25"/>
      <c r="Q2" s="25"/>
      <c r="R2" s="26"/>
      <c r="S2" s="24" t="s">
        <v>122</v>
      </c>
      <c r="T2" s="25"/>
      <c r="U2" s="25"/>
      <c r="V2" s="26"/>
    </row>
    <row r="3" spans="2:22" ht="25.5" customHeight="1" x14ac:dyDescent="0.25">
      <c r="B3" s="4" t="s">
        <v>125</v>
      </c>
      <c r="C3" s="4" t="s">
        <v>110</v>
      </c>
      <c r="D3" s="7" t="s">
        <v>1</v>
      </c>
      <c r="E3" s="9" t="s">
        <v>114</v>
      </c>
      <c r="F3" s="5" t="s">
        <v>115</v>
      </c>
      <c r="G3" s="5" t="s">
        <v>116</v>
      </c>
      <c r="H3" s="5" t="s">
        <v>117</v>
      </c>
      <c r="I3" s="5" t="s">
        <v>115</v>
      </c>
      <c r="J3" s="5" t="s">
        <v>118</v>
      </c>
      <c r="K3" s="10" t="s">
        <v>119</v>
      </c>
      <c r="L3" s="9" t="s">
        <v>114</v>
      </c>
      <c r="M3" s="5" t="s">
        <v>115</v>
      </c>
      <c r="N3" s="5" t="s">
        <v>116</v>
      </c>
      <c r="O3" s="5" t="s">
        <v>117</v>
      </c>
      <c r="P3" s="5" t="s">
        <v>115</v>
      </c>
      <c r="Q3" s="5" t="s">
        <v>118</v>
      </c>
      <c r="R3" s="10" t="s">
        <v>119</v>
      </c>
      <c r="S3" s="9" t="s">
        <v>0</v>
      </c>
      <c r="T3" s="5" t="s">
        <v>111</v>
      </c>
      <c r="U3" s="5" t="s">
        <v>112</v>
      </c>
      <c r="V3" s="10" t="s">
        <v>113</v>
      </c>
    </row>
    <row r="4" spans="2:22" ht="15.75" customHeight="1" x14ac:dyDescent="0.25">
      <c r="B4" s="2">
        <v>1</v>
      </c>
      <c r="C4" s="2" t="s">
        <v>2</v>
      </c>
      <c r="D4" s="8" t="s">
        <v>3</v>
      </c>
      <c r="E4" s="11">
        <v>0</v>
      </c>
      <c r="F4" s="1">
        <v>5</v>
      </c>
      <c r="G4" s="6">
        <v>2</v>
      </c>
      <c r="H4" s="6">
        <v>3</v>
      </c>
      <c r="I4" s="6">
        <v>4</v>
      </c>
      <c r="J4" s="6">
        <v>3</v>
      </c>
      <c r="K4" s="12">
        <v>0</v>
      </c>
      <c r="L4" s="11">
        <f>E4*100/7</f>
        <v>0</v>
      </c>
      <c r="M4" s="1">
        <f>(F4*100)/6</f>
        <v>83.333333333333329</v>
      </c>
      <c r="N4" s="1">
        <f>G4*100/7</f>
        <v>28.571428571428573</v>
      </c>
      <c r="O4" s="1">
        <f>H4*100/5</f>
        <v>60</v>
      </c>
      <c r="P4" s="1">
        <f>I4*100/6</f>
        <v>66.666666666666671</v>
      </c>
      <c r="Q4" s="1">
        <f>J4*100/4</f>
        <v>75</v>
      </c>
      <c r="R4" s="13">
        <f>K4*100/5</f>
        <v>0</v>
      </c>
      <c r="S4" s="11">
        <f>(M4+P4)/2</f>
        <v>75</v>
      </c>
      <c r="T4" s="1">
        <f>(L4+N4+R4+O4+Q4)/5</f>
        <v>32.714285714285708</v>
      </c>
      <c r="U4" s="1">
        <f>(L4+M4+O4+Q4+R4)/3</f>
        <v>72.777777777777771</v>
      </c>
      <c r="V4" s="13">
        <f>(M4+O4+Q4)/3</f>
        <v>72.777777777777771</v>
      </c>
    </row>
    <row r="5" spans="2:22" ht="15.75" customHeight="1" x14ac:dyDescent="0.25">
      <c r="B5" s="2">
        <v>3</v>
      </c>
      <c r="C5" s="2" t="s">
        <v>4</v>
      </c>
      <c r="D5" s="8" t="s">
        <v>5</v>
      </c>
      <c r="E5" s="11">
        <v>4</v>
      </c>
      <c r="F5" s="1">
        <v>4</v>
      </c>
      <c r="G5" s="6">
        <v>4</v>
      </c>
      <c r="H5" s="6">
        <v>5</v>
      </c>
      <c r="I5" s="6">
        <v>6</v>
      </c>
      <c r="J5" s="6">
        <v>0</v>
      </c>
      <c r="K5" s="12">
        <v>5</v>
      </c>
      <c r="L5" s="11">
        <f>E5*100/7</f>
        <v>57.142857142857146</v>
      </c>
      <c r="M5" s="1">
        <f>F5*100/6</f>
        <v>66.666666666666671</v>
      </c>
      <c r="N5" s="1">
        <f>G5*100/7</f>
        <v>57.142857142857146</v>
      </c>
      <c r="O5" s="1">
        <f t="shared" ref="O5:O57" si="0">H5*100/5</f>
        <v>100</v>
      </c>
      <c r="P5" s="1">
        <f t="shared" ref="P5:P57" si="1">I5*100/6</f>
        <v>100</v>
      </c>
      <c r="Q5" s="1">
        <f t="shared" ref="Q5:Q57" si="2">J5*100/4</f>
        <v>0</v>
      </c>
      <c r="R5" s="13">
        <f t="shared" ref="R5:R57" si="3">K5*100/5</f>
        <v>100</v>
      </c>
      <c r="S5" s="11">
        <f t="shared" ref="S5:S57" si="4">(P5+M5)/2</f>
        <v>83.333333333333343</v>
      </c>
      <c r="T5" s="1">
        <f t="shared" ref="T5:T57" si="5">(L5+N5+R5+O5+Q5)/5</f>
        <v>62.857142857142854</v>
      </c>
      <c r="U5" s="1">
        <f t="shared" ref="U5:U57" si="6">(L5+M5+O5+Q5+R5)/3</f>
        <v>107.93650793650795</v>
      </c>
      <c r="V5" s="13">
        <f t="shared" ref="V5:V57" si="7">(M5+O5+Q5)/3</f>
        <v>55.555555555555564</v>
      </c>
    </row>
    <row r="6" spans="2:22" ht="15.75" customHeight="1" x14ac:dyDescent="0.25">
      <c r="B6" s="2">
        <v>4</v>
      </c>
      <c r="C6" s="2" t="s">
        <v>6</v>
      </c>
      <c r="D6" s="8" t="s">
        <v>7</v>
      </c>
      <c r="E6" s="11">
        <v>6</v>
      </c>
      <c r="F6" s="1">
        <v>5</v>
      </c>
      <c r="G6" s="6">
        <v>2</v>
      </c>
      <c r="H6" s="6">
        <v>4</v>
      </c>
      <c r="I6" s="6">
        <v>4</v>
      </c>
      <c r="J6" s="6">
        <v>2</v>
      </c>
      <c r="K6" s="12">
        <v>3</v>
      </c>
      <c r="L6" s="11">
        <f t="shared" ref="L6:L57" si="8">E6*100/7</f>
        <v>85.714285714285708</v>
      </c>
      <c r="M6" s="1">
        <f t="shared" ref="M6:M57" si="9">F6*100/6</f>
        <v>83.333333333333329</v>
      </c>
      <c r="N6" s="1">
        <f t="shared" ref="N6:N57" si="10">G6*100/7</f>
        <v>28.571428571428573</v>
      </c>
      <c r="O6" s="1">
        <f t="shared" si="0"/>
        <v>80</v>
      </c>
      <c r="P6" s="1">
        <f t="shared" si="1"/>
        <v>66.666666666666671</v>
      </c>
      <c r="Q6" s="1">
        <f t="shared" si="2"/>
        <v>50</v>
      </c>
      <c r="R6" s="13">
        <f t="shared" si="3"/>
        <v>60</v>
      </c>
      <c r="S6" s="11">
        <f t="shared" si="4"/>
        <v>75</v>
      </c>
      <c r="T6" s="1">
        <f t="shared" si="5"/>
        <v>60.857142857142854</v>
      </c>
      <c r="U6" s="1">
        <f t="shared" si="6"/>
        <v>119.68253968253968</v>
      </c>
      <c r="V6" s="13">
        <f t="shared" si="7"/>
        <v>71.1111111111111</v>
      </c>
    </row>
    <row r="7" spans="2:22" ht="15.75" customHeight="1" x14ac:dyDescent="0.25">
      <c r="B7" s="2">
        <v>5</v>
      </c>
      <c r="C7" s="2" t="s">
        <v>8</v>
      </c>
      <c r="D7" s="8" t="s">
        <v>9</v>
      </c>
      <c r="E7" s="11">
        <v>2</v>
      </c>
      <c r="F7" s="1">
        <v>4</v>
      </c>
      <c r="G7" s="6">
        <v>0</v>
      </c>
      <c r="H7" s="6">
        <v>0</v>
      </c>
      <c r="I7" s="6">
        <v>2</v>
      </c>
      <c r="J7" s="6">
        <v>1</v>
      </c>
      <c r="K7" s="12">
        <v>2</v>
      </c>
      <c r="L7" s="11">
        <f t="shared" si="8"/>
        <v>28.571428571428573</v>
      </c>
      <c r="M7" s="1">
        <f t="shared" si="9"/>
        <v>66.666666666666671</v>
      </c>
      <c r="N7" s="1">
        <f t="shared" si="10"/>
        <v>0</v>
      </c>
      <c r="O7" s="1">
        <f t="shared" si="0"/>
        <v>0</v>
      </c>
      <c r="P7" s="1">
        <f t="shared" si="1"/>
        <v>33.333333333333336</v>
      </c>
      <c r="Q7" s="1">
        <f t="shared" si="2"/>
        <v>25</v>
      </c>
      <c r="R7" s="13">
        <f t="shared" si="3"/>
        <v>40</v>
      </c>
      <c r="S7" s="11">
        <f t="shared" si="4"/>
        <v>50</v>
      </c>
      <c r="T7" s="1">
        <f t="shared" si="5"/>
        <v>18.714285714285715</v>
      </c>
      <c r="U7" s="1">
        <f t="shared" si="6"/>
        <v>53.412698412698411</v>
      </c>
      <c r="V7" s="13">
        <f t="shared" si="7"/>
        <v>30.555555555555557</v>
      </c>
    </row>
    <row r="8" spans="2:22" ht="15.75" customHeight="1" x14ac:dyDescent="0.25">
      <c r="B8" s="2">
        <v>6</v>
      </c>
      <c r="C8" s="2" t="s">
        <v>10</v>
      </c>
      <c r="D8" s="8" t="s">
        <v>11</v>
      </c>
      <c r="E8" s="11">
        <v>3</v>
      </c>
      <c r="F8" s="1">
        <v>4</v>
      </c>
      <c r="G8" s="6">
        <v>0</v>
      </c>
      <c r="H8" s="6">
        <v>3</v>
      </c>
      <c r="I8" s="6">
        <v>4</v>
      </c>
      <c r="J8" s="6">
        <v>1</v>
      </c>
      <c r="K8" s="12">
        <v>1</v>
      </c>
      <c r="L8" s="11">
        <f t="shared" si="8"/>
        <v>42.857142857142854</v>
      </c>
      <c r="M8" s="1">
        <f t="shared" si="9"/>
        <v>66.666666666666671</v>
      </c>
      <c r="N8" s="1">
        <f t="shared" si="10"/>
        <v>0</v>
      </c>
      <c r="O8" s="1">
        <f t="shared" si="0"/>
        <v>60</v>
      </c>
      <c r="P8" s="1">
        <f t="shared" si="1"/>
        <v>66.666666666666671</v>
      </c>
      <c r="Q8" s="1">
        <f t="shared" si="2"/>
        <v>25</v>
      </c>
      <c r="R8" s="13">
        <f t="shared" si="3"/>
        <v>20</v>
      </c>
      <c r="S8" s="11">
        <f t="shared" si="4"/>
        <v>66.666666666666671</v>
      </c>
      <c r="T8" s="1">
        <f t="shared" si="5"/>
        <v>29.571428571428573</v>
      </c>
      <c r="U8" s="1">
        <f t="shared" si="6"/>
        <v>71.507936507936506</v>
      </c>
      <c r="V8" s="13">
        <f t="shared" si="7"/>
        <v>50.555555555555564</v>
      </c>
    </row>
    <row r="9" spans="2:22" ht="15.75" customHeight="1" x14ac:dyDescent="0.25">
      <c r="B9" s="2">
        <v>7</v>
      </c>
      <c r="C9" s="2" t="s">
        <v>12</v>
      </c>
      <c r="D9" s="8" t="s">
        <v>13</v>
      </c>
      <c r="E9" s="11">
        <v>2</v>
      </c>
      <c r="F9" s="1">
        <v>0</v>
      </c>
      <c r="G9" s="6">
        <v>1</v>
      </c>
      <c r="H9" s="6">
        <v>2</v>
      </c>
      <c r="I9" s="6">
        <v>1</v>
      </c>
      <c r="J9" s="6">
        <v>1</v>
      </c>
      <c r="K9" s="12">
        <v>1</v>
      </c>
      <c r="L9" s="11">
        <f t="shared" si="8"/>
        <v>28.571428571428573</v>
      </c>
      <c r="M9" s="1">
        <f t="shared" si="9"/>
        <v>0</v>
      </c>
      <c r="N9" s="1">
        <f t="shared" si="10"/>
        <v>14.285714285714286</v>
      </c>
      <c r="O9" s="1">
        <f t="shared" si="0"/>
        <v>40</v>
      </c>
      <c r="P9" s="1">
        <f t="shared" si="1"/>
        <v>16.666666666666668</v>
      </c>
      <c r="Q9" s="1">
        <f t="shared" si="2"/>
        <v>25</v>
      </c>
      <c r="R9" s="13">
        <f t="shared" si="3"/>
        <v>20</v>
      </c>
      <c r="S9" s="11">
        <f t="shared" si="4"/>
        <v>8.3333333333333339</v>
      </c>
      <c r="T9" s="1">
        <f t="shared" si="5"/>
        <v>25.571428571428573</v>
      </c>
      <c r="U9" s="1">
        <f t="shared" si="6"/>
        <v>37.857142857142854</v>
      </c>
      <c r="V9" s="13">
        <f t="shared" si="7"/>
        <v>21.666666666666668</v>
      </c>
    </row>
    <row r="10" spans="2:22" ht="15.75" customHeight="1" x14ac:dyDescent="0.25">
      <c r="B10" s="2">
        <v>8</v>
      </c>
      <c r="C10" s="2" t="s">
        <v>14</v>
      </c>
      <c r="D10" s="8" t="s">
        <v>15</v>
      </c>
      <c r="E10" s="11">
        <v>1</v>
      </c>
      <c r="F10" s="1">
        <v>4</v>
      </c>
      <c r="G10" s="6">
        <v>2</v>
      </c>
      <c r="H10" s="6">
        <v>3</v>
      </c>
      <c r="I10" s="6">
        <v>4</v>
      </c>
      <c r="J10" s="6">
        <v>0</v>
      </c>
      <c r="K10" s="12">
        <v>0</v>
      </c>
      <c r="L10" s="11">
        <f t="shared" si="8"/>
        <v>14.285714285714286</v>
      </c>
      <c r="M10" s="1">
        <f t="shared" si="9"/>
        <v>66.666666666666671</v>
      </c>
      <c r="N10" s="1">
        <f t="shared" si="10"/>
        <v>28.571428571428573</v>
      </c>
      <c r="O10" s="1">
        <f t="shared" si="0"/>
        <v>60</v>
      </c>
      <c r="P10" s="1">
        <f t="shared" si="1"/>
        <v>66.666666666666671</v>
      </c>
      <c r="Q10" s="1">
        <f t="shared" si="2"/>
        <v>0</v>
      </c>
      <c r="R10" s="13">
        <f t="shared" si="3"/>
        <v>0</v>
      </c>
      <c r="S10" s="11">
        <f t="shared" si="4"/>
        <v>66.666666666666671</v>
      </c>
      <c r="T10" s="1">
        <f t="shared" si="5"/>
        <v>20.571428571428573</v>
      </c>
      <c r="U10" s="1">
        <f t="shared" si="6"/>
        <v>46.984126984126988</v>
      </c>
      <c r="V10" s="13">
        <f t="shared" si="7"/>
        <v>42.222222222222221</v>
      </c>
    </row>
    <row r="11" spans="2:22" ht="15.75" customHeight="1" x14ac:dyDescent="0.25">
      <c r="B11" s="2">
        <v>9</v>
      </c>
      <c r="C11" s="2" t="s">
        <v>16</v>
      </c>
      <c r="D11" s="8" t="s">
        <v>17</v>
      </c>
      <c r="E11" s="11">
        <v>1</v>
      </c>
      <c r="F11" s="1">
        <v>3</v>
      </c>
      <c r="G11" s="6">
        <v>0</v>
      </c>
      <c r="H11" s="6">
        <v>0</v>
      </c>
      <c r="I11" s="6">
        <v>3</v>
      </c>
      <c r="J11" s="6">
        <v>0</v>
      </c>
      <c r="K11" s="12">
        <v>0</v>
      </c>
      <c r="L11" s="11">
        <f t="shared" si="8"/>
        <v>14.285714285714286</v>
      </c>
      <c r="M11" s="1">
        <f t="shared" si="9"/>
        <v>50</v>
      </c>
      <c r="N11" s="1">
        <f t="shared" si="10"/>
        <v>0</v>
      </c>
      <c r="O11" s="1">
        <f t="shared" si="0"/>
        <v>0</v>
      </c>
      <c r="P11" s="1">
        <f t="shared" si="1"/>
        <v>50</v>
      </c>
      <c r="Q11" s="1">
        <f t="shared" si="2"/>
        <v>0</v>
      </c>
      <c r="R11" s="13">
        <f t="shared" si="3"/>
        <v>0</v>
      </c>
      <c r="S11" s="11">
        <f t="shared" si="4"/>
        <v>50</v>
      </c>
      <c r="T11" s="1">
        <f t="shared" si="5"/>
        <v>2.8571428571428572</v>
      </c>
      <c r="U11" s="1">
        <f t="shared" si="6"/>
        <v>21.428571428571431</v>
      </c>
      <c r="V11" s="13">
        <f t="shared" si="7"/>
        <v>16.666666666666668</v>
      </c>
    </row>
    <row r="12" spans="2:22" ht="15.75" customHeight="1" x14ac:dyDescent="0.25">
      <c r="B12" s="2">
        <v>10</v>
      </c>
      <c r="C12" s="2" t="s">
        <v>18</v>
      </c>
      <c r="D12" s="8" t="s">
        <v>19</v>
      </c>
      <c r="E12" s="11">
        <v>6</v>
      </c>
      <c r="F12" s="1">
        <v>5</v>
      </c>
      <c r="G12" s="6">
        <v>6</v>
      </c>
      <c r="H12" s="6">
        <v>5</v>
      </c>
      <c r="I12" s="6">
        <v>5</v>
      </c>
      <c r="J12" s="6">
        <v>2</v>
      </c>
      <c r="K12" s="12">
        <v>0</v>
      </c>
      <c r="L12" s="11">
        <f t="shared" si="8"/>
        <v>85.714285714285708</v>
      </c>
      <c r="M12" s="1">
        <f t="shared" si="9"/>
        <v>83.333333333333329</v>
      </c>
      <c r="N12" s="1">
        <f t="shared" si="10"/>
        <v>85.714285714285708</v>
      </c>
      <c r="O12" s="1">
        <f t="shared" si="0"/>
        <v>100</v>
      </c>
      <c r="P12" s="1">
        <f t="shared" si="1"/>
        <v>83.333333333333329</v>
      </c>
      <c r="Q12" s="1">
        <f t="shared" si="2"/>
        <v>50</v>
      </c>
      <c r="R12" s="13">
        <f t="shared" si="3"/>
        <v>0</v>
      </c>
      <c r="S12" s="11">
        <f t="shared" si="4"/>
        <v>83.333333333333329</v>
      </c>
      <c r="T12" s="1">
        <f t="shared" si="5"/>
        <v>64.285714285714292</v>
      </c>
      <c r="U12" s="1">
        <f t="shared" si="6"/>
        <v>106.34920634920634</v>
      </c>
      <c r="V12" s="13">
        <f t="shared" si="7"/>
        <v>77.777777777777771</v>
      </c>
    </row>
    <row r="13" spans="2:22" ht="15.75" customHeight="1" x14ac:dyDescent="0.25">
      <c r="B13" s="2">
        <v>11</v>
      </c>
      <c r="C13" s="2" t="s">
        <v>20</v>
      </c>
      <c r="D13" s="8" t="s">
        <v>21</v>
      </c>
      <c r="E13" s="11">
        <v>6</v>
      </c>
      <c r="F13" s="1">
        <v>3</v>
      </c>
      <c r="G13" s="6">
        <v>2</v>
      </c>
      <c r="H13" s="6">
        <v>2</v>
      </c>
      <c r="I13" s="6">
        <v>5</v>
      </c>
      <c r="J13" s="6">
        <v>1</v>
      </c>
      <c r="K13" s="12">
        <v>3</v>
      </c>
      <c r="L13" s="11">
        <f t="shared" si="8"/>
        <v>85.714285714285708</v>
      </c>
      <c r="M13" s="1">
        <f t="shared" si="9"/>
        <v>50</v>
      </c>
      <c r="N13" s="1">
        <f t="shared" si="10"/>
        <v>28.571428571428573</v>
      </c>
      <c r="O13" s="1">
        <f t="shared" si="0"/>
        <v>40</v>
      </c>
      <c r="P13" s="1">
        <f t="shared" si="1"/>
        <v>83.333333333333329</v>
      </c>
      <c r="Q13" s="1">
        <f t="shared" si="2"/>
        <v>25</v>
      </c>
      <c r="R13" s="13">
        <f t="shared" si="3"/>
        <v>60</v>
      </c>
      <c r="S13" s="11">
        <f t="shared" si="4"/>
        <v>66.666666666666657</v>
      </c>
      <c r="T13" s="1">
        <f t="shared" si="5"/>
        <v>47.857142857142854</v>
      </c>
      <c r="U13" s="1">
        <f t="shared" si="6"/>
        <v>86.904761904761912</v>
      </c>
      <c r="V13" s="13">
        <f t="shared" si="7"/>
        <v>38.333333333333336</v>
      </c>
    </row>
    <row r="14" spans="2:22" ht="15.75" customHeight="1" x14ac:dyDescent="0.25">
      <c r="B14" s="2">
        <v>12</v>
      </c>
      <c r="C14" s="2" t="s">
        <v>22</v>
      </c>
      <c r="D14" s="8" t="s">
        <v>23</v>
      </c>
      <c r="E14" s="11">
        <v>3</v>
      </c>
      <c r="F14" s="1">
        <v>3</v>
      </c>
      <c r="G14" s="6">
        <v>2</v>
      </c>
      <c r="H14" s="6">
        <v>5</v>
      </c>
      <c r="I14" s="6">
        <v>4</v>
      </c>
      <c r="J14" s="6">
        <v>1</v>
      </c>
      <c r="K14" s="12">
        <v>1</v>
      </c>
      <c r="L14" s="11">
        <f t="shared" si="8"/>
        <v>42.857142857142854</v>
      </c>
      <c r="M14" s="1">
        <f t="shared" si="9"/>
        <v>50</v>
      </c>
      <c r="N14" s="1">
        <f t="shared" si="10"/>
        <v>28.571428571428573</v>
      </c>
      <c r="O14" s="1">
        <f t="shared" si="0"/>
        <v>100</v>
      </c>
      <c r="P14" s="1">
        <f t="shared" si="1"/>
        <v>66.666666666666671</v>
      </c>
      <c r="Q14" s="1">
        <f t="shared" si="2"/>
        <v>25</v>
      </c>
      <c r="R14" s="13">
        <f t="shared" si="3"/>
        <v>20</v>
      </c>
      <c r="S14" s="11">
        <f t="shared" si="4"/>
        <v>58.333333333333336</v>
      </c>
      <c r="T14" s="1">
        <f t="shared" si="5"/>
        <v>43.285714285714292</v>
      </c>
      <c r="U14" s="1">
        <f t="shared" si="6"/>
        <v>79.285714285714292</v>
      </c>
      <c r="V14" s="13">
        <f t="shared" si="7"/>
        <v>58.333333333333336</v>
      </c>
    </row>
    <row r="15" spans="2:22" ht="15.75" customHeight="1" x14ac:dyDescent="0.25">
      <c r="B15" s="2">
        <v>13</v>
      </c>
      <c r="C15" s="2" t="s">
        <v>24</v>
      </c>
      <c r="D15" s="8" t="s">
        <v>25</v>
      </c>
      <c r="E15" s="11">
        <v>2</v>
      </c>
      <c r="F15" s="1">
        <v>5</v>
      </c>
      <c r="G15" s="6">
        <v>0</v>
      </c>
      <c r="H15" s="6">
        <v>5</v>
      </c>
      <c r="I15" s="6">
        <v>5</v>
      </c>
      <c r="J15" s="6">
        <v>1</v>
      </c>
      <c r="K15" s="12">
        <v>2</v>
      </c>
      <c r="L15" s="11">
        <f t="shared" si="8"/>
        <v>28.571428571428573</v>
      </c>
      <c r="M15" s="1">
        <f t="shared" si="9"/>
        <v>83.333333333333329</v>
      </c>
      <c r="N15" s="1">
        <f t="shared" si="10"/>
        <v>0</v>
      </c>
      <c r="O15" s="1">
        <f t="shared" si="0"/>
        <v>100</v>
      </c>
      <c r="P15" s="1">
        <f t="shared" si="1"/>
        <v>83.333333333333329</v>
      </c>
      <c r="Q15" s="1">
        <f t="shared" si="2"/>
        <v>25</v>
      </c>
      <c r="R15" s="13">
        <f t="shared" si="3"/>
        <v>40</v>
      </c>
      <c r="S15" s="11">
        <f t="shared" si="4"/>
        <v>83.333333333333329</v>
      </c>
      <c r="T15" s="1">
        <f t="shared" si="5"/>
        <v>38.714285714285708</v>
      </c>
      <c r="U15" s="1">
        <f t="shared" si="6"/>
        <v>92.301587301587304</v>
      </c>
      <c r="V15" s="13">
        <f t="shared" si="7"/>
        <v>69.444444444444443</v>
      </c>
    </row>
    <row r="16" spans="2:22" ht="15.75" customHeight="1" x14ac:dyDescent="0.25">
      <c r="B16" s="2">
        <v>14</v>
      </c>
      <c r="C16" s="2" t="s">
        <v>26</v>
      </c>
      <c r="D16" s="8" t="s">
        <v>27</v>
      </c>
      <c r="E16" s="11">
        <v>2</v>
      </c>
      <c r="F16" s="1">
        <v>5</v>
      </c>
      <c r="G16" s="6">
        <v>2</v>
      </c>
      <c r="H16" s="6">
        <v>4</v>
      </c>
      <c r="I16" s="6">
        <v>5</v>
      </c>
      <c r="J16" s="6">
        <v>2</v>
      </c>
      <c r="K16" s="12">
        <v>3</v>
      </c>
      <c r="L16" s="11">
        <f t="shared" si="8"/>
        <v>28.571428571428573</v>
      </c>
      <c r="M16" s="1">
        <f t="shared" si="9"/>
        <v>83.333333333333329</v>
      </c>
      <c r="N16" s="1">
        <f t="shared" si="10"/>
        <v>28.571428571428573</v>
      </c>
      <c r="O16" s="1">
        <f t="shared" si="0"/>
        <v>80</v>
      </c>
      <c r="P16" s="1">
        <f t="shared" si="1"/>
        <v>83.333333333333329</v>
      </c>
      <c r="Q16" s="1">
        <f t="shared" si="2"/>
        <v>50</v>
      </c>
      <c r="R16" s="13">
        <f t="shared" si="3"/>
        <v>60</v>
      </c>
      <c r="S16" s="11">
        <f t="shared" si="4"/>
        <v>83.333333333333329</v>
      </c>
      <c r="T16" s="1">
        <f t="shared" si="5"/>
        <v>49.428571428571431</v>
      </c>
      <c r="U16" s="1">
        <f t="shared" si="6"/>
        <v>100.63492063492065</v>
      </c>
      <c r="V16" s="13">
        <f t="shared" si="7"/>
        <v>71.1111111111111</v>
      </c>
    </row>
    <row r="17" spans="2:22" ht="15.75" customHeight="1" x14ac:dyDescent="0.25">
      <c r="B17" s="2">
        <v>15</v>
      </c>
      <c r="C17" s="2" t="s">
        <v>28</v>
      </c>
      <c r="D17" s="8" t="s">
        <v>29</v>
      </c>
      <c r="E17" s="11">
        <v>1</v>
      </c>
      <c r="F17" s="1">
        <v>5</v>
      </c>
      <c r="G17" s="6">
        <v>0</v>
      </c>
      <c r="H17" s="6">
        <v>0</v>
      </c>
      <c r="I17" s="6">
        <v>5</v>
      </c>
      <c r="J17" s="6">
        <v>2</v>
      </c>
      <c r="K17" s="12">
        <v>1</v>
      </c>
      <c r="L17" s="11">
        <f t="shared" si="8"/>
        <v>14.285714285714286</v>
      </c>
      <c r="M17" s="1">
        <f t="shared" si="9"/>
        <v>83.333333333333329</v>
      </c>
      <c r="N17" s="1">
        <f t="shared" si="10"/>
        <v>0</v>
      </c>
      <c r="O17" s="1">
        <f t="shared" si="0"/>
        <v>0</v>
      </c>
      <c r="P17" s="1">
        <f t="shared" si="1"/>
        <v>83.333333333333329</v>
      </c>
      <c r="Q17" s="1">
        <f t="shared" si="2"/>
        <v>50</v>
      </c>
      <c r="R17" s="13">
        <f t="shared" si="3"/>
        <v>20</v>
      </c>
      <c r="S17" s="11">
        <f t="shared" si="4"/>
        <v>83.333333333333329</v>
      </c>
      <c r="T17" s="1">
        <f t="shared" si="5"/>
        <v>16.857142857142854</v>
      </c>
      <c r="U17" s="1">
        <f t="shared" si="6"/>
        <v>55.873015873015873</v>
      </c>
      <c r="V17" s="13">
        <f t="shared" si="7"/>
        <v>44.444444444444436</v>
      </c>
    </row>
    <row r="18" spans="2:22" ht="15.75" customHeight="1" x14ac:dyDescent="0.25">
      <c r="B18" s="2">
        <v>16</v>
      </c>
      <c r="C18" s="2" t="s">
        <v>30</v>
      </c>
      <c r="D18" s="8" t="s">
        <v>31</v>
      </c>
      <c r="E18" s="11">
        <v>1</v>
      </c>
      <c r="F18" s="1">
        <v>5</v>
      </c>
      <c r="G18" s="6">
        <v>2</v>
      </c>
      <c r="H18" s="6">
        <v>0</v>
      </c>
      <c r="I18" s="6">
        <v>2</v>
      </c>
      <c r="J18" s="6">
        <v>0</v>
      </c>
      <c r="K18" s="12">
        <v>2</v>
      </c>
      <c r="L18" s="11">
        <f t="shared" si="8"/>
        <v>14.285714285714286</v>
      </c>
      <c r="M18" s="1">
        <f t="shared" si="9"/>
        <v>83.333333333333329</v>
      </c>
      <c r="N18" s="1">
        <f t="shared" si="10"/>
        <v>28.571428571428573</v>
      </c>
      <c r="O18" s="1">
        <f t="shared" si="0"/>
        <v>0</v>
      </c>
      <c r="P18" s="1">
        <f t="shared" si="1"/>
        <v>33.333333333333336</v>
      </c>
      <c r="Q18" s="1">
        <f t="shared" si="2"/>
        <v>0</v>
      </c>
      <c r="R18" s="13">
        <f t="shared" si="3"/>
        <v>40</v>
      </c>
      <c r="S18" s="11">
        <f t="shared" si="4"/>
        <v>58.333333333333329</v>
      </c>
      <c r="T18" s="1">
        <f t="shared" si="5"/>
        <v>16.571428571428573</v>
      </c>
      <c r="U18" s="1">
        <f t="shared" si="6"/>
        <v>45.873015873015873</v>
      </c>
      <c r="V18" s="13">
        <f t="shared" si="7"/>
        <v>27.777777777777775</v>
      </c>
    </row>
    <row r="19" spans="2:22" ht="15.75" customHeight="1" x14ac:dyDescent="0.25">
      <c r="B19" s="2">
        <v>17</v>
      </c>
      <c r="C19" s="2" t="s">
        <v>32</v>
      </c>
      <c r="D19" s="8" t="s">
        <v>33</v>
      </c>
      <c r="E19" s="11">
        <v>3</v>
      </c>
      <c r="F19" s="1">
        <v>5</v>
      </c>
      <c r="G19" s="6">
        <v>2</v>
      </c>
      <c r="H19" s="6">
        <v>5</v>
      </c>
      <c r="I19" s="6">
        <v>6</v>
      </c>
      <c r="J19" s="6">
        <v>3</v>
      </c>
      <c r="K19" s="12">
        <v>2</v>
      </c>
      <c r="L19" s="11">
        <f t="shared" si="8"/>
        <v>42.857142857142854</v>
      </c>
      <c r="M19" s="1">
        <f t="shared" si="9"/>
        <v>83.333333333333329</v>
      </c>
      <c r="N19" s="1">
        <f t="shared" si="10"/>
        <v>28.571428571428573</v>
      </c>
      <c r="O19" s="1">
        <f t="shared" si="0"/>
        <v>100</v>
      </c>
      <c r="P19" s="1">
        <f t="shared" si="1"/>
        <v>100</v>
      </c>
      <c r="Q19" s="1">
        <f t="shared" si="2"/>
        <v>75</v>
      </c>
      <c r="R19" s="13">
        <f t="shared" si="3"/>
        <v>40</v>
      </c>
      <c r="S19" s="11">
        <f t="shared" si="4"/>
        <v>91.666666666666657</v>
      </c>
      <c r="T19" s="1">
        <f t="shared" si="5"/>
        <v>57.285714285714292</v>
      </c>
      <c r="U19" s="1">
        <f t="shared" si="6"/>
        <v>113.73015873015872</v>
      </c>
      <c r="V19" s="13">
        <f t="shared" si="7"/>
        <v>86.1111111111111</v>
      </c>
    </row>
    <row r="20" spans="2:22" ht="15.75" customHeight="1" x14ac:dyDescent="0.25">
      <c r="B20" s="2">
        <v>18</v>
      </c>
      <c r="C20" s="2" t="s">
        <v>34</v>
      </c>
      <c r="D20" s="8" t="s">
        <v>35</v>
      </c>
      <c r="E20" s="11">
        <v>0</v>
      </c>
      <c r="F20" s="1">
        <v>3</v>
      </c>
      <c r="G20" s="6">
        <v>2</v>
      </c>
      <c r="H20" s="6">
        <v>2</v>
      </c>
      <c r="I20" s="6">
        <v>4</v>
      </c>
      <c r="J20" s="6">
        <v>2</v>
      </c>
      <c r="K20" s="12">
        <v>2</v>
      </c>
      <c r="L20" s="11">
        <f t="shared" si="8"/>
        <v>0</v>
      </c>
      <c r="M20" s="1">
        <f t="shared" si="9"/>
        <v>50</v>
      </c>
      <c r="N20" s="1">
        <f t="shared" si="10"/>
        <v>28.571428571428573</v>
      </c>
      <c r="O20" s="1">
        <f t="shared" si="0"/>
        <v>40</v>
      </c>
      <c r="P20" s="1">
        <f t="shared" si="1"/>
        <v>66.666666666666671</v>
      </c>
      <c r="Q20" s="1">
        <f t="shared" si="2"/>
        <v>50</v>
      </c>
      <c r="R20" s="13">
        <f t="shared" si="3"/>
        <v>40</v>
      </c>
      <c r="S20" s="11">
        <f t="shared" si="4"/>
        <v>58.333333333333336</v>
      </c>
      <c r="T20" s="1">
        <f t="shared" si="5"/>
        <v>31.714285714285712</v>
      </c>
      <c r="U20" s="1">
        <f t="shared" si="6"/>
        <v>60</v>
      </c>
      <c r="V20" s="13">
        <f t="shared" si="7"/>
        <v>46.666666666666664</v>
      </c>
    </row>
    <row r="21" spans="2:22" ht="15.75" customHeight="1" x14ac:dyDescent="0.25">
      <c r="B21" s="2">
        <v>19</v>
      </c>
      <c r="C21" s="2" t="s">
        <v>36</v>
      </c>
      <c r="D21" s="8" t="s">
        <v>37</v>
      </c>
      <c r="E21" s="11">
        <v>1</v>
      </c>
      <c r="F21" s="1">
        <v>4</v>
      </c>
      <c r="G21" s="6">
        <v>2</v>
      </c>
      <c r="H21" s="6">
        <v>3</v>
      </c>
      <c r="I21" s="6">
        <v>4</v>
      </c>
      <c r="J21" s="6">
        <v>0</v>
      </c>
      <c r="K21" s="12">
        <v>0</v>
      </c>
      <c r="L21" s="11">
        <f t="shared" si="8"/>
        <v>14.285714285714286</v>
      </c>
      <c r="M21" s="1">
        <f t="shared" si="9"/>
        <v>66.666666666666671</v>
      </c>
      <c r="N21" s="1">
        <f t="shared" si="10"/>
        <v>28.571428571428573</v>
      </c>
      <c r="O21" s="1">
        <f t="shared" si="0"/>
        <v>60</v>
      </c>
      <c r="P21" s="1">
        <f t="shared" si="1"/>
        <v>66.666666666666671</v>
      </c>
      <c r="Q21" s="1">
        <f t="shared" si="2"/>
        <v>0</v>
      </c>
      <c r="R21" s="13">
        <f t="shared" si="3"/>
        <v>0</v>
      </c>
      <c r="S21" s="11">
        <f t="shared" si="4"/>
        <v>66.666666666666671</v>
      </c>
      <c r="T21" s="1">
        <f t="shared" si="5"/>
        <v>20.571428571428573</v>
      </c>
      <c r="U21" s="1">
        <f t="shared" si="6"/>
        <v>46.984126984126988</v>
      </c>
      <c r="V21" s="13">
        <f t="shared" si="7"/>
        <v>42.222222222222221</v>
      </c>
    </row>
    <row r="22" spans="2:22" ht="15.75" customHeight="1" x14ac:dyDescent="0.25">
      <c r="B22" s="2">
        <v>20</v>
      </c>
      <c r="C22" s="2" t="s">
        <v>38</v>
      </c>
      <c r="D22" s="8" t="s">
        <v>39</v>
      </c>
      <c r="E22" s="11">
        <v>3</v>
      </c>
      <c r="F22" s="1">
        <v>5</v>
      </c>
      <c r="G22" s="6">
        <v>2</v>
      </c>
      <c r="H22" s="6">
        <v>5</v>
      </c>
      <c r="I22" s="6">
        <v>5</v>
      </c>
      <c r="J22" s="6">
        <v>4</v>
      </c>
      <c r="K22" s="12">
        <v>2</v>
      </c>
      <c r="L22" s="11">
        <f t="shared" si="8"/>
        <v>42.857142857142854</v>
      </c>
      <c r="M22" s="1">
        <f t="shared" si="9"/>
        <v>83.333333333333329</v>
      </c>
      <c r="N22" s="1">
        <f t="shared" si="10"/>
        <v>28.571428571428573</v>
      </c>
      <c r="O22" s="1">
        <f t="shared" si="0"/>
        <v>100</v>
      </c>
      <c r="P22" s="1">
        <f t="shared" si="1"/>
        <v>83.333333333333329</v>
      </c>
      <c r="Q22" s="1">
        <f t="shared" si="2"/>
        <v>100</v>
      </c>
      <c r="R22" s="13">
        <f t="shared" si="3"/>
        <v>40</v>
      </c>
      <c r="S22" s="11">
        <f t="shared" si="4"/>
        <v>83.333333333333329</v>
      </c>
      <c r="T22" s="1">
        <f t="shared" si="5"/>
        <v>62.285714285714292</v>
      </c>
      <c r="U22" s="1">
        <f t="shared" si="6"/>
        <v>122.06349206349205</v>
      </c>
      <c r="V22" s="13">
        <f t="shared" si="7"/>
        <v>94.444444444444443</v>
      </c>
    </row>
    <row r="23" spans="2:22" ht="15.75" customHeight="1" x14ac:dyDescent="0.25">
      <c r="B23" s="2">
        <v>21</v>
      </c>
      <c r="C23" s="2" t="s">
        <v>40</v>
      </c>
      <c r="D23" s="8" t="s">
        <v>41</v>
      </c>
      <c r="E23" s="11">
        <v>3</v>
      </c>
      <c r="F23" s="1">
        <v>2</v>
      </c>
      <c r="G23" s="6">
        <v>2</v>
      </c>
      <c r="H23" s="6">
        <v>2</v>
      </c>
      <c r="I23" s="6">
        <v>4</v>
      </c>
      <c r="J23" s="6">
        <v>0</v>
      </c>
      <c r="K23" s="12">
        <v>1</v>
      </c>
      <c r="L23" s="11">
        <f t="shared" si="8"/>
        <v>42.857142857142854</v>
      </c>
      <c r="M23" s="1">
        <f t="shared" si="9"/>
        <v>33.333333333333336</v>
      </c>
      <c r="N23" s="1">
        <f t="shared" si="10"/>
        <v>28.571428571428573</v>
      </c>
      <c r="O23" s="1">
        <f t="shared" si="0"/>
        <v>40</v>
      </c>
      <c r="P23" s="1">
        <f t="shared" si="1"/>
        <v>66.666666666666671</v>
      </c>
      <c r="Q23" s="1">
        <f t="shared" si="2"/>
        <v>0</v>
      </c>
      <c r="R23" s="13">
        <f t="shared" si="3"/>
        <v>20</v>
      </c>
      <c r="S23" s="11">
        <f t="shared" si="4"/>
        <v>50</v>
      </c>
      <c r="T23" s="1">
        <f t="shared" si="5"/>
        <v>26.285714285714288</v>
      </c>
      <c r="U23" s="1">
        <f t="shared" si="6"/>
        <v>45.396825396825399</v>
      </c>
      <c r="V23" s="13">
        <f t="shared" si="7"/>
        <v>24.444444444444446</v>
      </c>
    </row>
    <row r="24" spans="2:22" ht="15.75" customHeight="1" x14ac:dyDescent="0.25">
      <c r="B24" s="2">
        <v>22</v>
      </c>
      <c r="C24" s="2" t="s">
        <v>42</v>
      </c>
      <c r="D24" s="8" t="s">
        <v>43</v>
      </c>
      <c r="E24" s="11">
        <v>2</v>
      </c>
      <c r="F24" s="1">
        <v>5</v>
      </c>
      <c r="G24" s="6">
        <v>3</v>
      </c>
      <c r="H24" s="6">
        <v>0</v>
      </c>
      <c r="I24" s="6">
        <v>4</v>
      </c>
      <c r="J24" s="6">
        <v>0</v>
      </c>
      <c r="K24" s="12">
        <v>2</v>
      </c>
      <c r="L24" s="11">
        <f t="shared" si="8"/>
        <v>28.571428571428573</v>
      </c>
      <c r="M24" s="1">
        <f t="shared" si="9"/>
        <v>83.333333333333329</v>
      </c>
      <c r="N24" s="1">
        <f t="shared" si="10"/>
        <v>42.857142857142854</v>
      </c>
      <c r="O24" s="1">
        <f t="shared" si="0"/>
        <v>0</v>
      </c>
      <c r="P24" s="1">
        <f t="shared" si="1"/>
        <v>66.666666666666671</v>
      </c>
      <c r="Q24" s="1">
        <f t="shared" si="2"/>
        <v>0</v>
      </c>
      <c r="R24" s="13">
        <f t="shared" si="3"/>
        <v>40</v>
      </c>
      <c r="S24" s="11">
        <f t="shared" si="4"/>
        <v>75</v>
      </c>
      <c r="T24" s="1">
        <f t="shared" si="5"/>
        <v>22.285714285714285</v>
      </c>
      <c r="U24" s="1">
        <f t="shared" si="6"/>
        <v>50.634920634920633</v>
      </c>
      <c r="V24" s="13">
        <f t="shared" si="7"/>
        <v>27.777777777777775</v>
      </c>
    </row>
    <row r="25" spans="2:22" ht="15.75" customHeight="1" x14ac:dyDescent="0.25">
      <c r="B25" s="2">
        <v>23</v>
      </c>
      <c r="C25" s="2" t="s">
        <v>44</v>
      </c>
      <c r="D25" s="8" t="s">
        <v>45</v>
      </c>
      <c r="E25" s="11">
        <v>0</v>
      </c>
      <c r="F25" s="1">
        <v>4</v>
      </c>
      <c r="G25" s="6">
        <v>2</v>
      </c>
      <c r="H25" s="6">
        <v>1</v>
      </c>
      <c r="I25" s="6">
        <v>3</v>
      </c>
      <c r="J25" s="6">
        <v>1</v>
      </c>
      <c r="K25" s="12">
        <v>0</v>
      </c>
      <c r="L25" s="11">
        <f t="shared" si="8"/>
        <v>0</v>
      </c>
      <c r="M25" s="1">
        <f t="shared" si="9"/>
        <v>66.666666666666671</v>
      </c>
      <c r="N25" s="1">
        <f t="shared" si="10"/>
        <v>28.571428571428573</v>
      </c>
      <c r="O25" s="1">
        <f t="shared" si="0"/>
        <v>20</v>
      </c>
      <c r="P25" s="1">
        <f t="shared" si="1"/>
        <v>50</v>
      </c>
      <c r="Q25" s="1">
        <f t="shared" si="2"/>
        <v>25</v>
      </c>
      <c r="R25" s="13">
        <f t="shared" si="3"/>
        <v>0</v>
      </c>
      <c r="S25" s="11">
        <f t="shared" si="4"/>
        <v>58.333333333333336</v>
      </c>
      <c r="T25" s="1">
        <f t="shared" si="5"/>
        <v>14.714285714285714</v>
      </c>
      <c r="U25" s="1">
        <f t="shared" si="6"/>
        <v>37.222222222222221</v>
      </c>
      <c r="V25" s="13">
        <f t="shared" si="7"/>
        <v>37.222222222222221</v>
      </c>
    </row>
    <row r="26" spans="2:22" ht="15.75" customHeight="1" x14ac:dyDescent="0.25">
      <c r="B26" s="2">
        <v>24</v>
      </c>
      <c r="C26" s="2" t="s">
        <v>46</v>
      </c>
      <c r="D26" s="8" t="s">
        <v>47</v>
      </c>
      <c r="E26" s="11">
        <v>3</v>
      </c>
      <c r="F26" s="1">
        <v>4</v>
      </c>
      <c r="G26" s="6">
        <v>0</v>
      </c>
      <c r="H26" s="6">
        <v>4</v>
      </c>
      <c r="I26" s="6">
        <v>4</v>
      </c>
      <c r="J26" s="6">
        <v>1</v>
      </c>
      <c r="K26" s="12">
        <v>1</v>
      </c>
      <c r="L26" s="11">
        <f t="shared" si="8"/>
        <v>42.857142857142854</v>
      </c>
      <c r="M26" s="1">
        <f t="shared" si="9"/>
        <v>66.666666666666671</v>
      </c>
      <c r="N26" s="1">
        <f t="shared" si="10"/>
        <v>0</v>
      </c>
      <c r="O26" s="1">
        <f t="shared" si="0"/>
        <v>80</v>
      </c>
      <c r="P26" s="1">
        <f t="shared" si="1"/>
        <v>66.666666666666671</v>
      </c>
      <c r="Q26" s="1">
        <f t="shared" si="2"/>
        <v>25</v>
      </c>
      <c r="R26" s="13">
        <f t="shared" si="3"/>
        <v>20</v>
      </c>
      <c r="S26" s="11">
        <f t="shared" si="4"/>
        <v>66.666666666666671</v>
      </c>
      <c r="T26" s="1">
        <f t="shared" si="5"/>
        <v>33.571428571428569</v>
      </c>
      <c r="U26" s="1">
        <f t="shared" si="6"/>
        <v>78.174603174603178</v>
      </c>
      <c r="V26" s="13">
        <f t="shared" si="7"/>
        <v>57.222222222222229</v>
      </c>
    </row>
    <row r="27" spans="2:22" ht="15.75" customHeight="1" x14ac:dyDescent="0.25">
      <c r="B27" s="2">
        <v>25</v>
      </c>
      <c r="C27" s="2" t="s">
        <v>48</v>
      </c>
      <c r="D27" s="8" t="s">
        <v>49</v>
      </c>
      <c r="E27" s="11">
        <v>4</v>
      </c>
      <c r="F27" s="1">
        <v>6</v>
      </c>
      <c r="G27" s="6">
        <v>2</v>
      </c>
      <c r="H27" s="6">
        <v>5</v>
      </c>
      <c r="I27" s="6">
        <v>5</v>
      </c>
      <c r="J27" s="6">
        <v>1</v>
      </c>
      <c r="K27" s="12">
        <v>2</v>
      </c>
      <c r="L27" s="11">
        <f t="shared" si="8"/>
        <v>57.142857142857146</v>
      </c>
      <c r="M27" s="1">
        <f t="shared" si="9"/>
        <v>100</v>
      </c>
      <c r="N27" s="1">
        <f t="shared" si="10"/>
        <v>28.571428571428573</v>
      </c>
      <c r="O27" s="1">
        <f t="shared" si="0"/>
        <v>100</v>
      </c>
      <c r="P27" s="1">
        <f t="shared" si="1"/>
        <v>83.333333333333329</v>
      </c>
      <c r="Q27" s="1">
        <f t="shared" si="2"/>
        <v>25</v>
      </c>
      <c r="R27" s="13">
        <f t="shared" si="3"/>
        <v>40</v>
      </c>
      <c r="S27" s="11">
        <f t="shared" si="4"/>
        <v>91.666666666666657</v>
      </c>
      <c r="T27" s="1">
        <f t="shared" si="5"/>
        <v>50.142857142857146</v>
      </c>
      <c r="U27" s="1">
        <f t="shared" si="6"/>
        <v>107.38095238095237</v>
      </c>
      <c r="V27" s="13">
        <f t="shared" si="7"/>
        <v>75</v>
      </c>
    </row>
    <row r="28" spans="2:22" ht="15.75" customHeight="1" x14ac:dyDescent="0.25">
      <c r="B28" s="2">
        <v>26</v>
      </c>
      <c r="C28" s="2" t="s">
        <v>50</v>
      </c>
      <c r="D28" s="8" t="s">
        <v>51</v>
      </c>
      <c r="E28" s="11">
        <v>3</v>
      </c>
      <c r="F28" s="1">
        <v>4</v>
      </c>
      <c r="G28" s="6">
        <v>2</v>
      </c>
      <c r="H28" s="6">
        <v>2</v>
      </c>
      <c r="I28" s="6">
        <v>3</v>
      </c>
      <c r="J28" s="6">
        <v>1</v>
      </c>
      <c r="K28" s="12">
        <v>2</v>
      </c>
      <c r="L28" s="11">
        <f t="shared" si="8"/>
        <v>42.857142857142854</v>
      </c>
      <c r="M28" s="1">
        <f t="shared" si="9"/>
        <v>66.666666666666671</v>
      </c>
      <c r="N28" s="1">
        <f t="shared" si="10"/>
        <v>28.571428571428573</v>
      </c>
      <c r="O28" s="1">
        <f t="shared" si="0"/>
        <v>40</v>
      </c>
      <c r="P28" s="1">
        <f t="shared" si="1"/>
        <v>50</v>
      </c>
      <c r="Q28" s="1">
        <f t="shared" si="2"/>
        <v>25</v>
      </c>
      <c r="R28" s="13">
        <f t="shared" si="3"/>
        <v>40</v>
      </c>
      <c r="S28" s="11">
        <f t="shared" si="4"/>
        <v>58.333333333333336</v>
      </c>
      <c r="T28" s="1">
        <f t="shared" si="5"/>
        <v>35.285714285714292</v>
      </c>
      <c r="U28" s="1">
        <f t="shared" si="6"/>
        <v>71.507936507936506</v>
      </c>
      <c r="V28" s="13">
        <f t="shared" si="7"/>
        <v>43.888888888888893</v>
      </c>
    </row>
    <row r="29" spans="2:22" ht="15.75" customHeight="1" x14ac:dyDescent="0.25">
      <c r="B29" s="2">
        <v>27</v>
      </c>
      <c r="C29" s="2" t="s">
        <v>52</v>
      </c>
      <c r="D29" s="8" t="s">
        <v>53</v>
      </c>
      <c r="E29" s="11">
        <v>3</v>
      </c>
      <c r="F29" s="1">
        <v>4</v>
      </c>
      <c r="G29" s="6">
        <v>2</v>
      </c>
      <c r="H29" s="6">
        <v>1</v>
      </c>
      <c r="I29" s="6">
        <v>3</v>
      </c>
      <c r="J29" s="6">
        <v>0</v>
      </c>
      <c r="K29" s="12">
        <v>3</v>
      </c>
      <c r="L29" s="11">
        <f t="shared" si="8"/>
        <v>42.857142857142854</v>
      </c>
      <c r="M29" s="1">
        <f t="shared" si="9"/>
        <v>66.666666666666671</v>
      </c>
      <c r="N29" s="1">
        <f t="shared" si="10"/>
        <v>28.571428571428573</v>
      </c>
      <c r="O29" s="1">
        <f t="shared" si="0"/>
        <v>20</v>
      </c>
      <c r="P29" s="1">
        <f t="shared" si="1"/>
        <v>50</v>
      </c>
      <c r="Q29" s="1">
        <f t="shared" si="2"/>
        <v>0</v>
      </c>
      <c r="R29" s="13">
        <f t="shared" si="3"/>
        <v>60</v>
      </c>
      <c r="S29" s="11">
        <f t="shared" si="4"/>
        <v>58.333333333333336</v>
      </c>
      <c r="T29" s="1">
        <f t="shared" si="5"/>
        <v>30.285714285714288</v>
      </c>
      <c r="U29" s="1">
        <f t="shared" si="6"/>
        <v>63.17460317460317</v>
      </c>
      <c r="V29" s="13">
        <f t="shared" si="7"/>
        <v>28.888888888888889</v>
      </c>
    </row>
    <row r="30" spans="2:22" ht="15.75" customHeight="1" x14ac:dyDescent="0.25">
      <c r="B30" s="2">
        <v>29</v>
      </c>
      <c r="C30" s="2" t="s">
        <v>54</v>
      </c>
      <c r="D30" s="8" t="s">
        <v>55</v>
      </c>
      <c r="E30" s="30">
        <v>0</v>
      </c>
      <c r="F30" s="31">
        <v>0</v>
      </c>
      <c r="G30" s="32">
        <v>0</v>
      </c>
      <c r="H30" s="6">
        <v>0</v>
      </c>
      <c r="I30" s="6">
        <v>4</v>
      </c>
      <c r="J30" s="6">
        <v>0</v>
      </c>
      <c r="K30" s="12">
        <v>2</v>
      </c>
      <c r="L30" s="11">
        <f t="shared" si="8"/>
        <v>0</v>
      </c>
      <c r="M30" s="1">
        <f t="shared" si="9"/>
        <v>0</v>
      </c>
      <c r="N30" s="1">
        <f t="shared" si="10"/>
        <v>0</v>
      </c>
      <c r="O30" s="1">
        <f t="shared" si="0"/>
        <v>0</v>
      </c>
      <c r="P30" s="1">
        <f t="shared" si="1"/>
        <v>66.666666666666671</v>
      </c>
      <c r="Q30" s="1">
        <f t="shared" si="2"/>
        <v>0</v>
      </c>
      <c r="R30" s="13">
        <f t="shared" si="3"/>
        <v>40</v>
      </c>
      <c r="S30" s="11">
        <f t="shared" si="4"/>
        <v>33.333333333333336</v>
      </c>
      <c r="T30" s="1">
        <f t="shared" si="5"/>
        <v>8</v>
      </c>
      <c r="U30" s="1">
        <f t="shared" si="6"/>
        <v>13.333333333333334</v>
      </c>
      <c r="V30" s="13">
        <f t="shared" si="7"/>
        <v>0</v>
      </c>
    </row>
    <row r="31" spans="2:22" ht="15.75" customHeight="1" x14ac:dyDescent="0.25">
      <c r="B31" s="2">
        <v>30</v>
      </c>
      <c r="C31" s="2" t="s">
        <v>56</v>
      </c>
      <c r="D31" s="8" t="s">
        <v>57</v>
      </c>
      <c r="E31" s="11">
        <v>3</v>
      </c>
      <c r="F31" s="1">
        <v>4</v>
      </c>
      <c r="G31" s="6">
        <v>0</v>
      </c>
      <c r="H31" s="6">
        <v>2</v>
      </c>
      <c r="I31" s="6">
        <v>4</v>
      </c>
      <c r="J31" s="6">
        <v>2</v>
      </c>
      <c r="K31" s="12">
        <v>0</v>
      </c>
      <c r="L31" s="11">
        <f t="shared" si="8"/>
        <v>42.857142857142854</v>
      </c>
      <c r="M31" s="1">
        <f t="shared" si="9"/>
        <v>66.666666666666671</v>
      </c>
      <c r="N31" s="1">
        <f t="shared" si="10"/>
        <v>0</v>
      </c>
      <c r="O31" s="1">
        <f t="shared" si="0"/>
        <v>40</v>
      </c>
      <c r="P31" s="1">
        <f t="shared" si="1"/>
        <v>66.666666666666671</v>
      </c>
      <c r="Q31" s="1">
        <f t="shared" si="2"/>
        <v>50</v>
      </c>
      <c r="R31" s="13">
        <f t="shared" si="3"/>
        <v>0</v>
      </c>
      <c r="S31" s="11">
        <f t="shared" si="4"/>
        <v>66.666666666666671</v>
      </c>
      <c r="T31" s="1">
        <f t="shared" si="5"/>
        <v>26.571428571428573</v>
      </c>
      <c r="U31" s="1">
        <f t="shared" si="6"/>
        <v>66.507936507936506</v>
      </c>
      <c r="V31" s="13">
        <f t="shared" si="7"/>
        <v>52.222222222222229</v>
      </c>
    </row>
    <row r="32" spans="2:22" ht="15.75" customHeight="1" x14ac:dyDescent="0.25">
      <c r="B32" s="2">
        <v>31</v>
      </c>
      <c r="C32" s="2" t="s">
        <v>58</v>
      </c>
      <c r="D32" s="8" t="s">
        <v>59</v>
      </c>
      <c r="E32" s="11">
        <v>2</v>
      </c>
      <c r="F32" s="1">
        <v>4</v>
      </c>
      <c r="G32" s="6">
        <v>0</v>
      </c>
      <c r="H32" s="6">
        <v>5</v>
      </c>
      <c r="I32" s="6">
        <v>6</v>
      </c>
      <c r="J32" s="6">
        <v>3</v>
      </c>
      <c r="K32" s="12">
        <v>2</v>
      </c>
      <c r="L32" s="11">
        <f t="shared" si="8"/>
        <v>28.571428571428573</v>
      </c>
      <c r="M32" s="1">
        <f t="shared" si="9"/>
        <v>66.666666666666671</v>
      </c>
      <c r="N32" s="1">
        <f t="shared" si="10"/>
        <v>0</v>
      </c>
      <c r="O32" s="1">
        <f t="shared" si="0"/>
        <v>100</v>
      </c>
      <c r="P32" s="1">
        <f t="shared" si="1"/>
        <v>100</v>
      </c>
      <c r="Q32" s="1">
        <f t="shared" si="2"/>
        <v>75</v>
      </c>
      <c r="R32" s="13">
        <f t="shared" si="3"/>
        <v>40</v>
      </c>
      <c r="S32" s="11">
        <f t="shared" si="4"/>
        <v>83.333333333333343</v>
      </c>
      <c r="T32" s="1">
        <f t="shared" si="5"/>
        <v>48.714285714285708</v>
      </c>
      <c r="U32" s="1">
        <f t="shared" si="6"/>
        <v>103.41269841269842</v>
      </c>
      <c r="V32" s="13">
        <f t="shared" si="7"/>
        <v>80.555555555555557</v>
      </c>
    </row>
    <row r="33" spans="2:22" ht="15.75" customHeight="1" x14ac:dyDescent="0.25">
      <c r="B33" s="2">
        <v>32</v>
      </c>
      <c r="C33" s="2" t="s">
        <v>60</v>
      </c>
      <c r="D33" s="8" t="s">
        <v>61</v>
      </c>
      <c r="E33" s="11">
        <v>1</v>
      </c>
      <c r="F33" s="1">
        <v>3</v>
      </c>
      <c r="G33" s="6">
        <v>0</v>
      </c>
      <c r="H33" s="6">
        <v>3</v>
      </c>
      <c r="I33" s="6">
        <v>6</v>
      </c>
      <c r="J33" s="6">
        <v>4</v>
      </c>
      <c r="K33" s="12">
        <v>3</v>
      </c>
      <c r="L33" s="11">
        <f t="shared" si="8"/>
        <v>14.285714285714286</v>
      </c>
      <c r="M33" s="1">
        <f t="shared" si="9"/>
        <v>50</v>
      </c>
      <c r="N33" s="1">
        <f t="shared" si="10"/>
        <v>0</v>
      </c>
      <c r="O33" s="1">
        <f t="shared" si="0"/>
        <v>60</v>
      </c>
      <c r="P33" s="1">
        <f t="shared" si="1"/>
        <v>100</v>
      </c>
      <c r="Q33" s="1">
        <f t="shared" si="2"/>
        <v>100</v>
      </c>
      <c r="R33" s="13">
        <f t="shared" si="3"/>
        <v>60</v>
      </c>
      <c r="S33" s="11">
        <f t="shared" si="4"/>
        <v>75</v>
      </c>
      <c r="T33" s="1">
        <f t="shared" si="5"/>
        <v>46.857142857142854</v>
      </c>
      <c r="U33" s="1">
        <f t="shared" si="6"/>
        <v>94.761904761904759</v>
      </c>
      <c r="V33" s="13">
        <f t="shared" si="7"/>
        <v>70</v>
      </c>
    </row>
    <row r="34" spans="2:22" ht="15.75" customHeight="1" x14ac:dyDescent="0.25">
      <c r="B34" s="2">
        <v>33</v>
      </c>
      <c r="C34" s="2" t="s">
        <v>62</v>
      </c>
      <c r="D34" s="8" t="s">
        <v>63</v>
      </c>
      <c r="E34" s="11">
        <v>6</v>
      </c>
      <c r="F34" s="1">
        <v>0</v>
      </c>
      <c r="G34" s="6">
        <v>4</v>
      </c>
      <c r="H34" s="6">
        <v>5</v>
      </c>
      <c r="I34" s="6">
        <v>2</v>
      </c>
      <c r="J34" s="6">
        <v>2</v>
      </c>
      <c r="K34" s="12">
        <v>1</v>
      </c>
      <c r="L34" s="11">
        <f t="shared" si="8"/>
        <v>85.714285714285708</v>
      </c>
      <c r="M34" s="1">
        <f t="shared" si="9"/>
        <v>0</v>
      </c>
      <c r="N34" s="1">
        <f t="shared" si="10"/>
        <v>57.142857142857146</v>
      </c>
      <c r="O34" s="1">
        <f t="shared" si="0"/>
        <v>100</v>
      </c>
      <c r="P34" s="1">
        <f t="shared" si="1"/>
        <v>33.333333333333336</v>
      </c>
      <c r="Q34" s="1">
        <f t="shared" si="2"/>
        <v>50</v>
      </c>
      <c r="R34" s="13">
        <f t="shared" si="3"/>
        <v>20</v>
      </c>
      <c r="S34" s="11">
        <f t="shared" si="4"/>
        <v>16.666666666666668</v>
      </c>
      <c r="T34" s="1">
        <f t="shared" si="5"/>
        <v>62.571428571428577</v>
      </c>
      <c r="U34" s="1">
        <f t="shared" si="6"/>
        <v>85.238095238095241</v>
      </c>
      <c r="V34" s="13">
        <f t="shared" si="7"/>
        <v>50</v>
      </c>
    </row>
    <row r="35" spans="2:22" ht="15.75" customHeight="1" x14ac:dyDescent="0.25">
      <c r="B35" s="2">
        <v>34</v>
      </c>
      <c r="C35" s="2" t="s">
        <v>64</v>
      </c>
      <c r="D35" s="8" t="s">
        <v>65</v>
      </c>
      <c r="E35" s="11">
        <v>5</v>
      </c>
      <c r="F35" s="1">
        <v>5</v>
      </c>
      <c r="G35" s="6">
        <v>0</v>
      </c>
      <c r="H35" s="6">
        <v>2</v>
      </c>
      <c r="I35" s="6">
        <v>3</v>
      </c>
      <c r="J35" s="6">
        <v>1</v>
      </c>
      <c r="K35" s="12">
        <v>1</v>
      </c>
      <c r="L35" s="11">
        <f t="shared" si="8"/>
        <v>71.428571428571431</v>
      </c>
      <c r="M35" s="1">
        <f t="shared" si="9"/>
        <v>83.333333333333329</v>
      </c>
      <c r="N35" s="1">
        <f t="shared" si="10"/>
        <v>0</v>
      </c>
      <c r="O35" s="1">
        <f t="shared" si="0"/>
        <v>40</v>
      </c>
      <c r="P35" s="1">
        <f t="shared" si="1"/>
        <v>50</v>
      </c>
      <c r="Q35" s="1">
        <f t="shared" si="2"/>
        <v>25</v>
      </c>
      <c r="R35" s="13">
        <f t="shared" si="3"/>
        <v>20</v>
      </c>
      <c r="S35" s="11">
        <f t="shared" si="4"/>
        <v>66.666666666666657</v>
      </c>
      <c r="T35" s="1">
        <f t="shared" si="5"/>
        <v>31.285714285714288</v>
      </c>
      <c r="U35" s="1">
        <f t="shared" si="6"/>
        <v>79.920634920634924</v>
      </c>
      <c r="V35" s="13">
        <f t="shared" si="7"/>
        <v>49.444444444444436</v>
      </c>
    </row>
    <row r="36" spans="2:22" ht="15.75" customHeight="1" x14ac:dyDescent="0.25">
      <c r="B36" s="2">
        <v>35</v>
      </c>
      <c r="C36" s="2" t="s">
        <v>66</v>
      </c>
      <c r="D36" s="8" t="s">
        <v>67</v>
      </c>
      <c r="E36" s="11">
        <v>3</v>
      </c>
      <c r="F36" s="1">
        <v>5</v>
      </c>
      <c r="G36" s="6">
        <v>6</v>
      </c>
      <c r="H36" s="6">
        <v>5</v>
      </c>
      <c r="I36" s="6">
        <v>6</v>
      </c>
      <c r="J36" s="6">
        <v>3</v>
      </c>
      <c r="K36" s="12">
        <v>3</v>
      </c>
      <c r="L36" s="11">
        <f t="shared" si="8"/>
        <v>42.857142857142854</v>
      </c>
      <c r="M36" s="1">
        <f t="shared" si="9"/>
        <v>83.333333333333329</v>
      </c>
      <c r="N36" s="1">
        <f t="shared" si="10"/>
        <v>85.714285714285708</v>
      </c>
      <c r="O36" s="1">
        <f t="shared" si="0"/>
        <v>100</v>
      </c>
      <c r="P36" s="1">
        <f t="shared" si="1"/>
        <v>100</v>
      </c>
      <c r="Q36" s="1">
        <f t="shared" si="2"/>
        <v>75</v>
      </c>
      <c r="R36" s="13">
        <f t="shared" si="3"/>
        <v>60</v>
      </c>
      <c r="S36" s="11">
        <f t="shared" si="4"/>
        <v>91.666666666666657</v>
      </c>
      <c r="T36" s="1">
        <f t="shared" si="5"/>
        <v>72.714285714285708</v>
      </c>
      <c r="U36" s="1">
        <f t="shared" si="6"/>
        <v>120.39682539682538</v>
      </c>
      <c r="V36" s="13">
        <f t="shared" si="7"/>
        <v>86.1111111111111</v>
      </c>
    </row>
    <row r="37" spans="2:22" ht="15.75" customHeight="1" x14ac:dyDescent="0.25">
      <c r="B37" s="2">
        <v>36</v>
      </c>
      <c r="C37" s="2" t="s">
        <v>68</v>
      </c>
      <c r="D37" s="8" t="s">
        <v>69</v>
      </c>
      <c r="E37" s="11">
        <v>1</v>
      </c>
      <c r="F37" s="1">
        <v>4</v>
      </c>
      <c r="G37" s="6">
        <v>0</v>
      </c>
      <c r="H37" s="6">
        <v>0</v>
      </c>
      <c r="I37" s="6">
        <v>4</v>
      </c>
      <c r="J37" s="6">
        <v>0</v>
      </c>
      <c r="K37" s="12">
        <v>0</v>
      </c>
      <c r="L37" s="11">
        <f t="shared" si="8"/>
        <v>14.285714285714286</v>
      </c>
      <c r="M37" s="1">
        <f t="shared" si="9"/>
        <v>66.666666666666671</v>
      </c>
      <c r="N37" s="1">
        <f t="shared" si="10"/>
        <v>0</v>
      </c>
      <c r="O37" s="1">
        <f t="shared" si="0"/>
        <v>0</v>
      </c>
      <c r="P37" s="1">
        <f t="shared" si="1"/>
        <v>66.666666666666671</v>
      </c>
      <c r="Q37" s="1">
        <f t="shared" si="2"/>
        <v>0</v>
      </c>
      <c r="R37" s="13">
        <f t="shared" si="3"/>
        <v>0</v>
      </c>
      <c r="S37" s="11">
        <f t="shared" si="4"/>
        <v>66.666666666666671</v>
      </c>
      <c r="T37" s="1">
        <f t="shared" si="5"/>
        <v>2.8571428571428572</v>
      </c>
      <c r="U37" s="1">
        <f t="shared" si="6"/>
        <v>26.984126984126988</v>
      </c>
      <c r="V37" s="13">
        <f t="shared" si="7"/>
        <v>22.222222222222225</v>
      </c>
    </row>
    <row r="38" spans="2:22" ht="15.75" customHeight="1" x14ac:dyDescent="0.25">
      <c r="B38" s="2">
        <v>37</v>
      </c>
      <c r="C38" s="2" t="s">
        <v>70</v>
      </c>
      <c r="D38" s="8" t="s">
        <v>71</v>
      </c>
      <c r="E38" s="11">
        <v>1</v>
      </c>
      <c r="F38" s="1">
        <v>5</v>
      </c>
      <c r="G38" s="6">
        <v>0</v>
      </c>
      <c r="H38" s="6">
        <v>1</v>
      </c>
      <c r="I38" s="6">
        <v>4</v>
      </c>
      <c r="J38" s="6">
        <v>2</v>
      </c>
      <c r="K38" s="12">
        <v>1</v>
      </c>
      <c r="L38" s="11">
        <f t="shared" si="8"/>
        <v>14.285714285714286</v>
      </c>
      <c r="M38" s="1">
        <f t="shared" si="9"/>
        <v>83.333333333333329</v>
      </c>
      <c r="N38" s="1">
        <f t="shared" si="10"/>
        <v>0</v>
      </c>
      <c r="O38" s="1">
        <f t="shared" si="0"/>
        <v>20</v>
      </c>
      <c r="P38" s="1">
        <f t="shared" si="1"/>
        <v>66.666666666666671</v>
      </c>
      <c r="Q38" s="1">
        <f t="shared" si="2"/>
        <v>50</v>
      </c>
      <c r="R38" s="13">
        <f t="shared" si="3"/>
        <v>20</v>
      </c>
      <c r="S38" s="11">
        <f t="shared" si="4"/>
        <v>75</v>
      </c>
      <c r="T38" s="1">
        <f t="shared" si="5"/>
        <v>20.857142857142854</v>
      </c>
      <c r="U38" s="1">
        <f t="shared" si="6"/>
        <v>62.539682539682538</v>
      </c>
      <c r="V38" s="13">
        <f t="shared" si="7"/>
        <v>51.111111111111107</v>
      </c>
    </row>
    <row r="39" spans="2:22" ht="15.75" customHeight="1" x14ac:dyDescent="0.25">
      <c r="B39" s="2">
        <v>38</v>
      </c>
      <c r="C39" s="2" t="s">
        <v>72</v>
      </c>
      <c r="D39" s="8" t="s">
        <v>73</v>
      </c>
      <c r="E39" s="11">
        <v>3</v>
      </c>
      <c r="F39" s="1">
        <v>6</v>
      </c>
      <c r="G39" s="6">
        <v>0</v>
      </c>
      <c r="H39" s="6">
        <v>5</v>
      </c>
      <c r="I39" s="6">
        <v>4</v>
      </c>
      <c r="J39" s="6">
        <v>0</v>
      </c>
      <c r="K39" s="12">
        <v>3</v>
      </c>
      <c r="L39" s="11">
        <f t="shared" si="8"/>
        <v>42.857142857142854</v>
      </c>
      <c r="M39" s="1">
        <f t="shared" si="9"/>
        <v>100</v>
      </c>
      <c r="N39" s="1">
        <f t="shared" si="10"/>
        <v>0</v>
      </c>
      <c r="O39" s="1">
        <f t="shared" si="0"/>
        <v>100</v>
      </c>
      <c r="P39" s="1">
        <f t="shared" si="1"/>
        <v>66.666666666666671</v>
      </c>
      <c r="Q39" s="1">
        <f t="shared" si="2"/>
        <v>0</v>
      </c>
      <c r="R39" s="13">
        <f t="shared" si="3"/>
        <v>60</v>
      </c>
      <c r="S39" s="11">
        <f t="shared" si="4"/>
        <v>83.333333333333343</v>
      </c>
      <c r="T39" s="1">
        <f t="shared" si="5"/>
        <v>40.571428571428569</v>
      </c>
      <c r="U39" s="1">
        <f t="shared" si="6"/>
        <v>100.95238095238096</v>
      </c>
      <c r="V39" s="13">
        <f t="shared" si="7"/>
        <v>66.666666666666671</v>
      </c>
    </row>
    <row r="40" spans="2:22" ht="15.75" customHeight="1" x14ac:dyDescent="0.25">
      <c r="B40" s="2">
        <v>39</v>
      </c>
      <c r="C40" s="2" t="s">
        <v>74</v>
      </c>
      <c r="D40" s="8" t="s">
        <v>75</v>
      </c>
      <c r="E40" s="11">
        <v>2</v>
      </c>
      <c r="F40" s="1">
        <v>5</v>
      </c>
      <c r="G40" s="6">
        <v>2</v>
      </c>
      <c r="H40" s="6">
        <v>5</v>
      </c>
      <c r="I40" s="6">
        <v>6</v>
      </c>
      <c r="J40" s="6">
        <v>4</v>
      </c>
      <c r="K40" s="12">
        <v>2</v>
      </c>
      <c r="L40" s="11">
        <f t="shared" si="8"/>
        <v>28.571428571428573</v>
      </c>
      <c r="M40" s="1">
        <f t="shared" si="9"/>
        <v>83.333333333333329</v>
      </c>
      <c r="N40" s="1">
        <f t="shared" si="10"/>
        <v>28.571428571428573</v>
      </c>
      <c r="O40" s="1">
        <f t="shared" si="0"/>
        <v>100</v>
      </c>
      <c r="P40" s="1">
        <f t="shared" si="1"/>
        <v>100</v>
      </c>
      <c r="Q40" s="1">
        <f t="shared" si="2"/>
        <v>100</v>
      </c>
      <c r="R40" s="13">
        <f t="shared" si="3"/>
        <v>40</v>
      </c>
      <c r="S40" s="11">
        <f t="shared" si="4"/>
        <v>91.666666666666657</v>
      </c>
      <c r="T40" s="1">
        <f t="shared" si="5"/>
        <v>59.428571428571423</v>
      </c>
      <c r="U40" s="1">
        <f t="shared" si="6"/>
        <v>117.3015873015873</v>
      </c>
      <c r="V40" s="13">
        <f t="shared" si="7"/>
        <v>94.444444444444443</v>
      </c>
    </row>
    <row r="41" spans="2:22" ht="15.75" customHeight="1" x14ac:dyDescent="0.25">
      <c r="B41" s="2">
        <v>40</v>
      </c>
      <c r="C41" s="2" t="s">
        <v>76</v>
      </c>
      <c r="D41" s="8" t="s">
        <v>77</v>
      </c>
      <c r="E41" s="11">
        <v>3</v>
      </c>
      <c r="F41" s="1">
        <v>4</v>
      </c>
      <c r="G41" s="6">
        <v>4</v>
      </c>
      <c r="H41" s="6">
        <v>3</v>
      </c>
      <c r="I41" s="6">
        <v>6</v>
      </c>
      <c r="J41" s="6">
        <v>2</v>
      </c>
      <c r="K41" s="12">
        <v>2</v>
      </c>
      <c r="L41" s="11">
        <f t="shared" si="8"/>
        <v>42.857142857142854</v>
      </c>
      <c r="M41" s="1">
        <f t="shared" si="9"/>
        <v>66.666666666666671</v>
      </c>
      <c r="N41" s="1">
        <f t="shared" si="10"/>
        <v>57.142857142857146</v>
      </c>
      <c r="O41" s="1">
        <f t="shared" si="0"/>
        <v>60</v>
      </c>
      <c r="P41" s="1">
        <f t="shared" si="1"/>
        <v>100</v>
      </c>
      <c r="Q41" s="1">
        <f t="shared" si="2"/>
        <v>50</v>
      </c>
      <c r="R41" s="13">
        <f t="shared" si="3"/>
        <v>40</v>
      </c>
      <c r="S41" s="11">
        <f t="shared" si="4"/>
        <v>83.333333333333343</v>
      </c>
      <c r="T41" s="1">
        <f t="shared" si="5"/>
        <v>50</v>
      </c>
      <c r="U41" s="1">
        <f t="shared" si="6"/>
        <v>86.507936507936506</v>
      </c>
      <c r="V41" s="13">
        <f t="shared" si="7"/>
        <v>58.888888888888893</v>
      </c>
    </row>
    <row r="42" spans="2:22" ht="15.75" customHeight="1" x14ac:dyDescent="0.25">
      <c r="B42" s="2">
        <v>41</v>
      </c>
      <c r="C42" s="2" t="s">
        <v>78</v>
      </c>
      <c r="D42" s="8" t="s">
        <v>79</v>
      </c>
      <c r="E42" s="11">
        <v>3</v>
      </c>
      <c r="F42" s="1">
        <v>2</v>
      </c>
      <c r="G42" s="6">
        <v>2</v>
      </c>
      <c r="H42" s="6">
        <v>5</v>
      </c>
      <c r="I42" s="6">
        <v>3</v>
      </c>
      <c r="J42" s="6">
        <v>0</v>
      </c>
      <c r="K42" s="12">
        <v>0</v>
      </c>
      <c r="L42" s="11">
        <f t="shared" si="8"/>
        <v>42.857142857142854</v>
      </c>
      <c r="M42" s="1">
        <f t="shared" si="9"/>
        <v>33.333333333333336</v>
      </c>
      <c r="N42" s="1">
        <f t="shared" si="10"/>
        <v>28.571428571428573</v>
      </c>
      <c r="O42" s="1">
        <f t="shared" si="0"/>
        <v>100</v>
      </c>
      <c r="P42" s="1">
        <f t="shared" si="1"/>
        <v>50</v>
      </c>
      <c r="Q42" s="1">
        <f t="shared" si="2"/>
        <v>0</v>
      </c>
      <c r="R42" s="13">
        <f t="shared" si="3"/>
        <v>0</v>
      </c>
      <c r="S42" s="11">
        <f t="shared" si="4"/>
        <v>41.666666666666671</v>
      </c>
      <c r="T42" s="1">
        <f t="shared" si="5"/>
        <v>34.285714285714292</v>
      </c>
      <c r="U42" s="1">
        <f t="shared" si="6"/>
        <v>58.730158730158735</v>
      </c>
      <c r="V42" s="13">
        <f t="shared" si="7"/>
        <v>44.44444444444445</v>
      </c>
    </row>
    <row r="43" spans="2:22" ht="15.75" customHeight="1" x14ac:dyDescent="0.25">
      <c r="B43" s="2">
        <v>42</v>
      </c>
      <c r="C43" s="2" t="s">
        <v>80</v>
      </c>
      <c r="D43" s="8" t="s">
        <v>81</v>
      </c>
      <c r="E43" s="11">
        <v>0</v>
      </c>
      <c r="F43" s="1">
        <v>5</v>
      </c>
      <c r="G43" s="6">
        <v>0</v>
      </c>
      <c r="H43" s="6">
        <v>0</v>
      </c>
      <c r="I43" s="6">
        <v>2</v>
      </c>
      <c r="J43" s="6">
        <v>1</v>
      </c>
      <c r="K43" s="12">
        <v>0</v>
      </c>
      <c r="L43" s="11">
        <f t="shared" si="8"/>
        <v>0</v>
      </c>
      <c r="M43" s="1">
        <f t="shared" si="9"/>
        <v>83.333333333333329</v>
      </c>
      <c r="N43" s="1">
        <f t="shared" si="10"/>
        <v>0</v>
      </c>
      <c r="O43" s="1">
        <f t="shared" si="0"/>
        <v>0</v>
      </c>
      <c r="P43" s="1">
        <f t="shared" si="1"/>
        <v>33.333333333333336</v>
      </c>
      <c r="Q43" s="1">
        <f t="shared" si="2"/>
        <v>25</v>
      </c>
      <c r="R43" s="13">
        <f t="shared" si="3"/>
        <v>0</v>
      </c>
      <c r="S43" s="11">
        <f t="shared" si="4"/>
        <v>58.333333333333329</v>
      </c>
      <c r="T43" s="1">
        <f t="shared" si="5"/>
        <v>5</v>
      </c>
      <c r="U43" s="1">
        <f t="shared" si="6"/>
        <v>36.111111111111107</v>
      </c>
      <c r="V43" s="13">
        <f t="shared" si="7"/>
        <v>36.111111111111107</v>
      </c>
    </row>
    <row r="44" spans="2:22" ht="15.75" customHeight="1" x14ac:dyDescent="0.25">
      <c r="B44" s="2">
        <v>43</v>
      </c>
      <c r="C44" s="2" t="s">
        <v>82</v>
      </c>
      <c r="D44" s="8" t="s">
        <v>83</v>
      </c>
      <c r="E44" s="11">
        <v>1</v>
      </c>
      <c r="F44" s="1">
        <v>2</v>
      </c>
      <c r="G44" s="6">
        <v>0</v>
      </c>
      <c r="H44" s="6">
        <v>0</v>
      </c>
      <c r="I44" s="6">
        <v>3</v>
      </c>
      <c r="J44" s="6">
        <v>2</v>
      </c>
      <c r="K44" s="12">
        <v>2</v>
      </c>
      <c r="L44" s="11">
        <f t="shared" si="8"/>
        <v>14.285714285714286</v>
      </c>
      <c r="M44" s="1">
        <f t="shared" si="9"/>
        <v>33.333333333333336</v>
      </c>
      <c r="N44" s="1">
        <f t="shared" si="10"/>
        <v>0</v>
      </c>
      <c r="O44" s="1">
        <f t="shared" si="0"/>
        <v>0</v>
      </c>
      <c r="P44" s="1">
        <f t="shared" si="1"/>
        <v>50</v>
      </c>
      <c r="Q44" s="1">
        <f t="shared" si="2"/>
        <v>50</v>
      </c>
      <c r="R44" s="13">
        <f t="shared" si="3"/>
        <v>40</v>
      </c>
      <c r="S44" s="11">
        <f t="shared" si="4"/>
        <v>41.666666666666671</v>
      </c>
      <c r="T44" s="1">
        <f t="shared" si="5"/>
        <v>20.857142857142854</v>
      </c>
      <c r="U44" s="1">
        <f t="shared" si="6"/>
        <v>45.873015873015873</v>
      </c>
      <c r="V44" s="13">
        <f t="shared" si="7"/>
        <v>27.777777777777782</v>
      </c>
    </row>
    <row r="45" spans="2:22" ht="15.75" customHeight="1" x14ac:dyDescent="0.25">
      <c r="B45" s="2">
        <v>45</v>
      </c>
      <c r="C45" s="2" t="s">
        <v>84</v>
      </c>
      <c r="D45" s="8" t="s">
        <v>85</v>
      </c>
      <c r="E45" s="11">
        <v>5</v>
      </c>
      <c r="F45" s="1">
        <v>5</v>
      </c>
      <c r="G45" s="6">
        <v>2</v>
      </c>
      <c r="H45" s="6">
        <v>2</v>
      </c>
      <c r="I45" s="6">
        <v>3</v>
      </c>
      <c r="J45" s="6">
        <v>1</v>
      </c>
      <c r="K45" s="12">
        <v>0</v>
      </c>
      <c r="L45" s="11">
        <f t="shared" si="8"/>
        <v>71.428571428571431</v>
      </c>
      <c r="M45" s="1">
        <f t="shared" si="9"/>
        <v>83.333333333333329</v>
      </c>
      <c r="N45" s="1">
        <f t="shared" si="10"/>
        <v>28.571428571428573</v>
      </c>
      <c r="O45" s="1">
        <f t="shared" si="0"/>
        <v>40</v>
      </c>
      <c r="P45" s="1">
        <f t="shared" si="1"/>
        <v>50</v>
      </c>
      <c r="Q45" s="1">
        <f t="shared" si="2"/>
        <v>25</v>
      </c>
      <c r="R45" s="13">
        <f t="shared" si="3"/>
        <v>0</v>
      </c>
      <c r="S45" s="11">
        <f t="shared" si="4"/>
        <v>66.666666666666657</v>
      </c>
      <c r="T45" s="1">
        <f t="shared" si="5"/>
        <v>33</v>
      </c>
      <c r="U45" s="1">
        <f t="shared" si="6"/>
        <v>73.253968253968253</v>
      </c>
      <c r="V45" s="13">
        <f t="shared" si="7"/>
        <v>49.444444444444436</v>
      </c>
    </row>
    <row r="46" spans="2:22" ht="15.75" customHeight="1" x14ac:dyDescent="0.25">
      <c r="B46" s="2">
        <v>46</v>
      </c>
      <c r="C46" s="2" t="s">
        <v>86</v>
      </c>
      <c r="D46" s="8" t="s">
        <v>87</v>
      </c>
      <c r="E46" s="11">
        <v>7</v>
      </c>
      <c r="F46" s="1">
        <v>4</v>
      </c>
      <c r="G46" s="6">
        <v>4</v>
      </c>
      <c r="H46" s="6">
        <v>5</v>
      </c>
      <c r="I46" s="6">
        <v>6</v>
      </c>
      <c r="J46" s="6">
        <v>4</v>
      </c>
      <c r="K46" s="12">
        <v>5</v>
      </c>
      <c r="L46" s="11">
        <f t="shared" si="8"/>
        <v>100</v>
      </c>
      <c r="M46" s="1">
        <f t="shared" si="9"/>
        <v>66.666666666666671</v>
      </c>
      <c r="N46" s="1">
        <f t="shared" si="10"/>
        <v>57.142857142857146</v>
      </c>
      <c r="O46" s="1">
        <f t="shared" si="0"/>
        <v>100</v>
      </c>
      <c r="P46" s="1">
        <f t="shared" si="1"/>
        <v>100</v>
      </c>
      <c r="Q46" s="1">
        <f t="shared" si="2"/>
        <v>100</v>
      </c>
      <c r="R46" s="13">
        <f t="shared" si="3"/>
        <v>100</v>
      </c>
      <c r="S46" s="11">
        <f t="shared" si="4"/>
        <v>83.333333333333343</v>
      </c>
      <c r="T46" s="1">
        <f t="shared" si="5"/>
        <v>91.428571428571416</v>
      </c>
      <c r="U46" s="1">
        <f t="shared" si="6"/>
        <v>155.55555555555557</v>
      </c>
      <c r="V46" s="13">
        <f t="shared" si="7"/>
        <v>88.8888888888889</v>
      </c>
    </row>
    <row r="47" spans="2:22" ht="15.75" customHeight="1" x14ac:dyDescent="0.25">
      <c r="B47" s="2">
        <v>47</v>
      </c>
      <c r="C47" s="2" t="s">
        <v>88</v>
      </c>
      <c r="D47" s="8" t="s">
        <v>89</v>
      </c>
      <c r="E47" s="11">
        <v>1</v>
      </c>
      <c r="F47" s="1">
        <v>2</v>
      </c>
      <c r="G47" s="6">
        <v>0</v>
      </c>
      <c r="H47" s="6">
        <v>1</v>
      </c>
      <c r="I47" s="6">
        <v>1</v>
      </c>
      <c r="J47" s="6">
        <v>0</v>
      </c>
      <c r="K47" s="12">
        <v>1</v>
      </c>
      <c r="L47" s="11">
        <f t="shared" si="8"/>
        <v>14.285714285714286</v>
      </c>
      <c r="M47" s="1">
        <f t="shared" si="9"/>
        <v>33.333333333333336</v>
      </c>
      <c r="N47" s="1">
        <f t="shared" si="10"/>
        <v>0</v>
      </c>
      <c r="O47" s="1">
        <f t="shared" si="0"/>
        <v>20</v>
      </c>
      <c r="P47" s="1">
        <f t="shared" si="1"/>
        <v>16.666666666666668</v>
      </c>
      <c r="Q47" s="1">
        <f t="shared" si="2"/>
        <v>0</v>
      </c>
      <c r="R47" s="13">
        <f t="shared" si="3"/>
        <v>20</v>
      </c>
      <c r="S47" s="11">
        <f t="shared" si="4"/>
        <v>25</v>
      </c>
      <c r="T47" s="1">
        <f t="shared" si="5"/>
        <v>10.857142857142858</v>
      </c>
      <c r="U47" s="1">
        <f t="shared" si="6"/>
        <v>29.206349206349206</v>
      </c>
      <c r="V47" s="13">
        <f t="shared" si="7"/>
        <v>17.777777777777779</v>
      </c>
    </row>
    <row r="48" spans="2:22" ht="15.75" customHeight="1" x14ac:dyDescent="0.25">
      <c r="B48" s="2">
        <v>48</v>
      </c>
      <c r="C48" s="2" t="s">
        <v>90</v>
      </c>
      <c r="D48" s="8" t="s">
        <v>91</v>
      </c>
      <c r="E48" s="11">
        <v>1</v>
      </c>
      <c r="F48" s="1">
        <v>6</v>
      </c>
      <c r="G48" s="6">
        <v>0</v>
      </c>
      <c r="H48" s="6">
        <v>5</v>
      </c>
      <c r="I48" s="6">
        <v>3</v>
      </c>
      <c r="J48" s="6">
        <v>0</v>
      </c>
      <c r="K48" s="12">
        <v>0</v>
      </c>
      <c r="L48" s="11">
        <f t="shared" si="8"/>
        <v>14.285714285714286</v>
      </c>
      <c r="M48" s="1">
        <f t="shared" si="9"/>
        <v>100</v>
      </c>
      <c r="N48" s="1">
        <f t="shared" si="10"/>
        <v>0</v>
      </c>
      <c r="O48" s="1">
        <f t="shared" si="0"/>
        <v>100</v>
      </c>
      <c r="P48" s="1">
        <f t="shared" si="1"/>
        <v>50</v>
      </c>
      <c r="Q48" s="1">
        <f t="shared" si="2"/>
        <v>0</v>
      </c>
      <c r="R48" s="13">
        <f t="shared" si="3"/>
        <v>0</v>
      </c>
      <c r="S48" s="11">
        <f t="shared" si="4"/>
        <v>75</v>
      </c>
      <c r="T48" s="1">
        <f t="shared" si="5"/>
        <v>22.857142857142858</v>
      </c>
      <c r="U48" s="1">
        <f t="shared" si="6"/>
        <v>71.428571428571431</v>
      </c>
      <c r="V48" s="13">
        <f t="shared" si="7"/>
        <v>66.666666666666671</v>
      </c>
    </row>
    <row r="49" spans="2:22" ht="15.75" customHeight="1" x14ac:dyDescent="0.25">
      <c r="B49" s="2">
        <v>49</v>
      </c>
      <c r="C49" s="2" t="s">
        <v>92</v>
      </c>
      <c r="D49" s="8" t="s">
        <v>93</v>
      </c>
      <c r="E49" s="30">
        <v>0</v>
      </c>
      <c r="F49" s="31">
        <v>0</v>
      </c>
      <c r="G49" s="32">
        <v>0</v>
      </c>
      <c r="H49" s="6">
        <v>5</v>
      </c>
      <c r="I49" s="6">
        <v>4</v>
      </c>
      <c r="J49" s="6">
        <v>2</v>
      </c>
      <c r="K49" s="12">
        <v>1</v>
      </c>
      <c r="L49" s="11">
        <f t="shared" si="8"/>
        <v>0</v>
      </c>
      <c r="M49" s="1">
        <f t="shared" si="9"/>
        <v>0</v>
      </c>
      <c r="N49" s="1">
        <f t="shared" si="10"/>
        <v>0</v>
      </c>
      <c r="O49" s="1">
        <f t="shared" si="0"/>
        <v>100</v>
      </c>
      <c r="P49" s="1">
        <f t="shared" si="1"/>
        <v>66.666666666666671</v>
      </c>
      <c r="Q49" s="1">
        <f t="shared" si="2"/>
        <v>50</v>
      </c>
      <c r="R49" s="13">
        <f t="shared" si="3"/>
        <v>20</v>
      </c>
      <c r="S49" s="11">
        <f t="shared" si="4"/>
        <v>33.333333333333336</v>
      </c>
      <c r="T49" s="1">
        <f t="shared" si="5"/>
        <v>34</v>
      </c>
      <c r="U49" s="1">
        <f t="shared" si="6"/>
        <v>56.666666666666664</v>
      </c>
      <c r="V49" s="13">
        <f t="shared" si="7"/>
        <v>50</v>
      </c>
    </row>
    <row r="50" spans="2:22" ht="15.75" customHeight="1" x14ac:dyDescent="0.25">
      <c r="B50" s="2">
        <v>50</v>
      </c>
      <c r="C50" s="2" t="s">
        <v>94</v>
      </c>
      <c r="D50" s="8" t="s">
        <v>95</v>
      </c>
      <c r="E50" s="11">
        <v>6</v>
      </c>
      <c r="F50" s="1">
        <v>3</v>
      </c>
      <c r="G50" s="6">
        <v>4</v>
      </c>
      <c r="H50" s="6">
        <v>5</v>
      </c>
      <c r="I50" s="6">
        <v>3</v>
      </c>
      <c r="J50" s="6">
        <v>1</v>
      </c>
      <c r="K50" s="12">
        <v>1</v>
      </c>
      <c r="L50" s="11">
        <f t="shared" si="8"/>
        <v>85.714285714285708</v>
      </c>
      <c r="M50" s="1">
        <f t="shared" si="9"/>
        <v>50</v>
      </c>
      <c r="N50" s="1">
        <f t="shared" si="10"/>
        <v>57.142857142857146</v>
      </c>
      <c r="O50" s="1">
        <f t="shared" si="0"/>
        <v>100</v>
      </c>
      <c r="P50" s="1">
        <f t="shared" si="1"/>
        <v>50</v>
      </c>
      <c r="Q50" s="1">
        <f t="shared" si="2"/>
        <v>25</v>
      </c>
      <c r="R50" s="13">
        <f t="shared" si="3"/>
        <v>20</v>
      </c>
      <c r="S50" s="11">
        <f t="shared" si="4"/>
        <v>50</v>
      </c>
      <c r="T50" s="1">
        <f t="shared" si="5"/>
        <v>57.571428571428577</v>
      </c>
      <c r="U50" s="1">
        <f t="shared" si="6"/>
        <v>93.571428571428569</v>
      </c>
      <c r="V50" s="13">
        <f t="shared" si="7"/>
        <v>58.333333333333336</v>
      </c>
    </row>
    <row r="51" spans="2:22" ht="15.75" customHeight="1" x14ac:dyDescent="0.25">
      <c r="B51" s="2">
        <v>52</v>
      </c>
      <c r="C51" s="2" t="s">
        <v>96</v>
      </c>
      <c r="D51" s="8" t="s">
        <v>97</v>
      </c>
      <c r="E51" s="11">
        <v>6</v>
      </c>
      <c r="F51" s="1">
        <v>1</v>
      </c>
      <c r="G51" s="6">
        <v>2</v>
      </c>
      <c r="H51" s="6">
        <v>4</v>
      </c>
      <c r="I51" s="6">
        <v>3</v>
      </c>
      <c r="J51" s="6">
        <v>0</v>
      </c>
      <c r="K51" s="12">
        <v>0</v>
      </c>
      <c r="L51" s="11">
        <f t="shared" si="8"/>
        <v>85.714285714285708</v>
      </c>
      <c r="M51" s="1">
        <f t="shared" si="9"/>
        <v>16.666666666666668</v>
      </c>
      <c r="N51" s="1">
        <f t="shared" si="10"/>
        <v>28.571428571428573</v>
      </c>
      <c r="O51" s="1">
        <f t="shared" si="0"/>
        <v>80</v>
      </c>
      <c r="P51" s="1">
        <f t="shared" si="1"/>
        <v>50</v>
      </c>
      <c r="Q51" s="1">
        <f t="shared" si="2"/>
        <v>0</v>
      </c>
      <c r="R51" s="13">
        <f t="shared" si="3"/>
        <v>0</v>
      </c>
      <c r="S51" s="11">
        <f t="shared" si="4"/>
        <v>33.333333333333336</v>
      </c>
      <c r="T51" s="1">
        <f t="shared" si="5"/>
        <v>38.857142857142854</v>
      </c>
      <c r="U51" s="1">
        <f t="shared" si="6"/>
        <v>60.793650793650791</v>
      </c>
      <c r="V51" s="13">
        <f t="shared" si="7"/>
        <v>32.222222222222221</v>
      </c>
    </row>
    <row r="52" spans="2:22" ht="15.75" customHeight="1" x14ac:dyDescent="0.25">
      <c r="B52" s="2">
        <v>53</v>
      </c>
      <c r="C52" s="2" t="s">
        <v>98</v>
      </c>
      <c r="D52" s="8" t="s">
        <v>99</v>
      </c>
      <c r="E52" s="11">
        <v>1</v>
      </c>
      <c r="F52" s="1">
        <v>2</v>
      </c>
      <c r="G52" s="6">
        <v>0</v>
      </c>
      <c r="H52" s="6">
        <v>1</v>
      </c>
      <c r="I52" s="6">
        <v>0</v>
      </c>
      <c r="J52" s="6">
        <v>4</v>
      </c>
      <c r="K52" s="12">
        <v>1</v>
      </c>
      <c r="L52" s="11">
        <f t="shared" si="8"/>
        <v>14.285714285714286</v>
      </c>
      <c r="M52" s="1">
        <f t="shared" si="9"/>
        <v>33.333333333333336</v>
      </c>
      <c r="N52" s="1">
        <f t="shared" si="10"/>
        <v>0</v>
      </c>
      <c r="O52" s="1">
        <f t="shared" si="0"/>
        <v>20</v>
      </c>
      <c r="P52" s="1">
        <f t="shared" si="1"/>
        <v>0</v>
      </c>
      <c r="Q52" s="1">
        <f t="shared" si="2"/>
        <v>100</v>
      </c>
      <c r="R52" s="13">
        <f t="shared" si="3"/>
        <v>20</v>
      </c>
      <c r="S52" s="11">
        <f t="shared" si="4"/>
        <v>16.666666666666668</v>
      </c>
      <c r="T52" s="1">
        <f t="shared" si="5"/>
        <v>30.857142857142854</v>
      </c>
      <c r="U52" s="1">
        <f t="shared" si="6"/>
        <v>62.539682539682538</v>
      </c>
      <c r="V52" s="13">
        <f t="shared" si="7"/>
        <v>51.111111111111114</v>
      </c>
    </row>
    <row r="53" spans="2:22" ht="15.75" customHeight="1" x14ac:dyDescent="0.25">
      <c r="B53" s="2">
        <v>54</v>
      </c>
      <c r="C53" s="2" t="s">
        <v>100</v>
      </c>
      <c r="D53" s="8" t="s">
        <v>101</v>
      </c>
      <c r="E53" s="11">
        <v>0</v>
      </c>
      <c r="F53" s="1">
        <v>3</v>
      </c>
      <c r="G53" s="6">
        <v>0</v>
      </c>
      <c r="H53" s="6">
        <v>5</v>
      </c>
      <c r="I53" s="6">
        <v>1</v>
      </c>
      <c r="J53" s="6">
        <v>1</v>
      </c>
      <c r="K53" s="12">
        <v>3</v>
      </c>
      <c r="L53" s="11">
        <f t="shared" si="8"/>
        <v>0</v>
      </c>
      <c r="M53" s="1">
        <f t="shared" si="9"/>
        <v>50</v>
      </c>
      <c r="N53" s="1">
        <f t="shared" si="10"/>
        <v>0</v>
      </c>
      <c r="O53" s="1">
        <f t="shared" si="0"/>
        <v>100</v>
      </c>
      <c r="P53" s="1">
        <f t="shared" si="1"/>
        <v>16.666666666666668</v>
      </c>
      <c r="Q53" s="1">
        <f t="shared" si="2"/>
        <v>25</v>
      </c>
      <c r="R53" s="13">
        <f t="shared" si="3"/>
        <v>60</v>
      </c>
      <c r="S53" s="11">
        <f t="shared" si="4"/>
        <v>33.333333333333336</v>
      </c>
      <c r="T53" s="1">
        <f t="shared" si="5"/>
        <v>37</v>
      </c>
      <c r="U53" s="1">
        <f t="shared" si="6"/>
        <v>78.333333333333329</v>
      </c>
      <c r="V53" s="13">
        <f t="shared" si="7"/>
        <v>58.333333333333336</v>
      </c>
    </row>
    <row r="54" spans="2:22" ht="15.75" customHeight="1" x14ac:dyDescent="0.25">
      <c r="B54" s="2">
        <v>55</v>
      </c>
      <c r="C54" s="2" t="s">
        <v>102</v>
      </c>
      <c r="D54" s="8" t="s">
        <v>103</v>
      </c>
      <c r="E54" s="11">
        <v>0</v>
      </c>
      <c r="F54" s="1">
        <v>3</v>
      </c>
      <c r="G54" s="6">
        <v>0</v>
      </c>
      <c r="H54" s="6">
        <v>3</v>
      </c>
      <c r="I54" s="6">
        <v>4</v>
      </c>
      <c r="J54" s="6">
        <v>1</v>
      </c>
      <c r="K54" s="12">
        <v>0</v>
      </c>
      <c r="L54" s="11">
        <f t="shared" si="8"/>
        <v>0</v>
      </c>
      <c r="M54" s="1">
        <f t="shared" si="9"/>
        <v>50</v>
      </c>
      <c r="N54" s="1">
        <f t="shared" si="10"/>
        <v>0</v>
      </c>
      <c r="O54" s="1">
        <f t="shared" si="0"/>
        <v>60</v>
      </c>
      <c r="P54" s="1">
        <f t="shared" si="1"/>
        <v>66.666666666666671</v>
      </c>
      <c r="Q54" s="1">
        <f t="shared" si="2"/>
        <v>25</v>
      </c>
      <c r="R54" s="13">
        <f t="shared" si="3"/>
        <v>0</v>
      </c>
      <c r="S54" s="11">
        <f t="shared" si="4"/>
        <v>58.333333333333336</v>
      </c>
      <c r="T54" s="1">
        <f t="shared" si="5"/>
        <v>17</v>
      </c>
      <c r="U54" s="1">
        <f t="shared" si="6"/>
        <v>45</v>
      </c>
      <c r="V54" s="13">
        <f t="shared" si="7"/>
        <v>45</v>
      </c>
    </row>
    <row r="55" spans="2:22" ht="15.75" customHeight="1" x14ac:dyDescent="0.25">
      <c r="B55" s="2">
        <v>56</v>
      </c>
      <c r="C55" s="2" t="s">
        <v>104</v>
      </c>
      <c r="D55" s="8" t="s">
        <v>105</v>
      </c>
      <c r="E55" s="11">
        <v>2</v>
      </c>
      <c r="F55" s="1">
        <v>3</v>
      </c>
      <c r="G55" s="6">
        <v>0</v>
      </c>
      <c r="H55" s="6">
        <v>2</v>
      </c>
      <c r="I55" s="6">
        <v>4</v>
      </c>
      <c r="J55" s="6">
        <v>2</v>
      </c>
      <c r="K55" s="12">
        <v>1</v>
      </c>
      <c r="L55" s="11">
        <f t="shared" si="8"/>
        <v>28.571428571428573</v>
      </c>
      <c r="M55" s="1">
        <f t="shared" si="9"/>
        <v>50</v>
      </c>
      <c r="N55" s="1">
        <f t="shared" si="10"/>
        <v>0</v>
      </c>
      <c r="O55" s="1">
        <f t="shared" si="0"/>
        <v>40</v>
      </c>
      <c r="P55" s="1">
        <f t="shared" si="1"/>
        <v>66.666666666666671</v>
      </c>
      <c r="Q55" s="1">
        <f t="shared" si="2"/>
        <v>50</v>
      </c>
      <c r="R55" s="13">
        <f t="shared" si="3"/>
        <v>20</v>
      </c>
      <c r="S55" s="11">
        <f t="shared" si="4"/>
        <v>58.333333333333336</v>
      </c>
      <c r="T55" s="1">
        <f t="shared" si="5"/>
        <v>27.714285714285712</v>
      </c>
      <c r="U55" s="1">
        <f t="shared" si="6"/>
        <v>62.857142857142854</v>
      </c>
      <c r="V55" s="13">
        <f t="shared" si="7"/>
        <v>46.666666666666664</v>
      </c>
    </row>
    <row r="56" spans="2:22" ht="15.75" customHeight="1" x14ac:dyDescent="0.25">
      <c r="B56" s="2">
        <v>57</v>
      </c>
      <c r="C56" s="2" t="s">
        <v>106</v>
      </c>
      <c r="D56" s="8" t="s">
        <v>107</v>
      </c>
      <c r="E56" s="11">
        <v>3</v>
      </c>
      <c r="F56" s="1">
        <v>2</v>
      </c>
      <c r="G56" s="6">
        <v>4</v>
      </c>
      <c r="H56" s="6">
        <v>1</v>
      </c>
      <c r="I56" s="6">
        <v>2</v>
      </c>
      <c r="J56" s="6">
        <v>0</v>
      </c>
      <c r="K56" s="12">
        <v>1</v>
      </c>
      <c r="L56" s="11">
        <f t="shared" si="8"/>
        <v>42.857142857142854</v>
      </c>
      <c r="M56" s="1">
        <f t="shared" si="9"/>
        <v>33.333333333333336</v>
      </c>
      <c r="N56" s="1">
        <f t="shared" si="10"/>
        <v>57.142857142857146</v>
      </c>
      <c r="O56" s="1">
        <f t="shared" si="0"/>
        <v>20</v>
      </c>
      <c r="P56" s="1">
        <f t="shared" si="1"/>
        <v>33.333333333333336</v>
      </c>
      <c r="Q56" s="1">
        <f t="shared" si="2"/>
        <v>0</v>
      </c>
      <c r="R56" s="13">
        <f t="shared" si="3"/>
        <v>20</v>
      </c>
      <c r="S56" s="11">
        <f t="shared" si="4"/>
        <v>33.333333333333336</v>
      </c>
      <c r="T56" s="1">
        <f t="shared" si="5"/>
        <v>28</v>
      </c>
      <c r="U56" s="1">
        <f t="shared" si="6"/>
        <v>38.730158730158728</v>
      </c>
      <c r="V56" s="13">
        <f t="shared" si="7"/>
        <v>17.777777777777779</v>
      </c>
    </row>
    <row r="57" spans="2:22" ht="15.75" customHeight="1" thickBot="1" x14ac:dyDescent="0.3">
      <c r="B57" s="2">
        <v>58</v>
      </c>
      <c r="C57" s="2" t="s">
        <v>108</v>
      </c>
      <c r="D57" s="8" t="s">
        <v>109</v>
      </c>
      <c r="E57" s="11">
        <v>0</v>
      </c>
      <c r="F57" s="1">
        <v>3</v>
      </c>
      <c r="G57" s="6">
        <v>0</v>
      </c>
      <c r="H57" s="6">
        <v>0</v>
      </c>
      <c r="I57" s="6">
        <v>3</v>
      </c>
      <c r="J57" s="6">
        <v>0</v>
      </c>
      <c r="K57" s="12">
        <v>4</v>
      </c>
      <c r="L57" s="15">
        <f t="shared" si="8"/>
        <v>0</v>
      </c>
      <c r="M57" s="16">
        <f t="shared" si="9"/>
        <v>50</v>
      </c>
      <c r="N57" s="16">
        <f t="shared" si="10"/>
        <v>0</v>
      </c>
      <c r="O57" s="16">
        <f t="shared" si="0"/>
        <v>0</v>
      </c>
      <c r="P57" s="16">
        <f t="shared" si="1"/>
        <v>50</v>
      </c>
      <c r="Q57" s="16">
        <f t="shared" si="2"/>
        <v>0</v>
      </c>
      <c r="R57" s="17">
        <f t="shared" si="3"/>
        <v>80</v>
      </c>
      <c r="S57" s="11">
        <f t="shared" si="4"/>
        <v>50</v>
      </c>
      <c r="T57" s="1">
        <f t="shared" si="5"/>
        <v>16</v>
      </c>
      <c r="U57" s="1">
        <f t="shared" si="6"/>
        <v>43.333333333333336</v>
      </c>
      <c r="V57" s="13">
        <f t="shared" si="7"/>
        <v>16.666666666666668</v>
      </c>
    </row>
    <row r="58" spans="2:22" ht="18" customHeight="1" thickBot="1" x14ac:dyDescent="0.3">
      <c r="L58" s="21" t="s">
        <v>123</v>
      </c>
      <c r="M58" s="22"/>
      <c r="N58" s="22"/>
      <c r="O58" s="22"/>
      <c r="P58" s="22"/>
      <c r="Q58" s="22"/>
      <c r="R58" s="23"/>
      <c r="S58" s="20">
        <f>AVERAGE(S4:S57)</f>
        <v>61.882716049382722</v>
      </c>
      <c r="T58" s="18">
        <f t="shared" ref="T58:V58" si="11">AVERAGE(T4:T57)</f>
        <v>35.015873015873026</v>
      </c>
      <c r="U58" s="18">
        <f t="shared" si="11"/>
        <v>71.572604350382122</v>
      </c>
      <c r="V58" s="19">
        <f t="shared" si="11"/>
        <v>50.020576131687235</v>
      </c>
    </row>
  </sheetData>
  <mergeCells count="9">
    <mergeCell ref="L58:R58"/>
    <mergeCell ref="S2:V2"/>
    <mergeCell ref="E1:K1"/>
    <mergeCell ref="L1:R1"/>
    <mergeCell ref="S1:V1"/>
    <mergeCell ref="E2:G2"/>
    <mergeCell ref="H2:K2"/>
    <mergeCell ref="L2:N2"/>
    <mergeCell ref="O2:R2"/>
  </mergeCells>
  <pageMargins left="0.25" right="0.25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8"/>
  <sheetViews>
    <sheetView tabSelected="1" workbookViewId="0">
      <selection activeCell="D1" sqref="D1:D3"/>
    </sheetView>
  </sheetViews>
  <sheetFormatPr defaultRowHeight="15.75" customHeight="1" x14ac:dyDescent="0.25"/>
  <cols>
    <col min="2" max="2" width="3.140625" customWidth="1"/>
    <col min="4" max="4" width="22.5703125" customWidth="1"/>
    <col min="5" max="22" width="4.7109375" customWidth="1"/>
    <col min="23" max="23" width="7.28515625" customWidth="1"/>
  </cols>
  <sheetData>
    <row r="1" spans="2:23" ht="25.5" customHeight="1" x14ac:dyDescent="0.25">
      <c r="B1" s="50"/>
      <c r="C1" s="51"/>
      <c r="D1" s="52"/>
      <c r="E1" s="27" t="s">
        <v>126</v>
      </c>
      <c r="F1" s="28"/>
      <c r="G1" s="28"/>
      <c r="H1" s="28"/>
      <c r="I1" s="28"/>
      <c r="J1" s="28"/>
      <c r="K1" s="29"/>
      <c r="L1" s="27" t="s">
        <v>124</v>
      </c>
      <c r="M1" s="28"/>
      <c r="N1" s="28"/>
      <c r="O1" s="28"/>
      <c r="P1" s="28"/>
      <c r="Q1" s="28"/>
      <c r="R1" s="29"/>
      <c r="S1" s="27" t="s">
        <v>123</v>
      </c>
      <c r="T1" s="28"/>
      <c r="U1" s="28"/>
      <c r="V1" s="28"/>
      <c r="W1" s="36" t="s">
        <v>127</v>
      </c>
    </row>
    <row r="2" spans="2:23" ht="12" customHeight="1" x14ac:dyDescent="0.25">
      <c r="B2" s="53"/>
      <c r="C2" s="3"/>
      <c r="D2" s="14"/>
      <c r="E2" s="24" t="s">
        <v>120</v>
      </c>
      <c r="F2" s="25"/>
      <c r="G2" s="25"/>
      <c r="H2" s="25" t="s">
        <v>121</v>
      </c>
      <c r="I2" s="25"/>
      <c r="J2" s="25"/>
      <c r="K2" s="26"/>
      <c r="L2" s="24" t="s">
        <v>120</v>
      </c>
      <c r="M2" s="25"/>
      <c r="N2" s="25"/>
      <c r="O2" s="25" t="s">
        <v>121</v>
      </c>
      <c r="P2" s="25"/>
      <c r="Q2" s="25"/>
      <c r="R2" s="26"/>
      <c r="S2" s="24" t="s">
        <v>122</v>
      </c>
      <c r="T2" s="25"/>
      <c r="U2" s="25"/>
      <c r="V2" s="33"/>
      <c r="W2" s="37"/>
    </row>
    <row r="3" spans="2:23" ht="25.5" customHeight="1" thickBot="1" x14ac:dyDescent="0.3">
      <c r="B3" s="54" t="s">
        <v>125</v>
      </c>
      <c r="C3" s="55" t="s">
        <v>110</v>
      </c>
      <c r="D3" s="56" t="s">
        <v>1</v>
      </c>
      <c r="E3" s="57" t="s">
        <v>114</v>
      </c>
      <c r="F3" s="58" t="s">
        <v>115</v>
      </c>
      <c r="G3" s="58" t="s">
        <v>116</v>
      </c>
      <c r="H3" s="58" t="s">
        <v>117</v>
      </c>
      <c r="I3" s="58" t="s">
        <v>115</v>
      </c>
      <c r="J3" s="58" t="s">
        <v>118</v>
      </c>
      <c r="K3" s="59" t="s">
        <v>119</v>
      </c>
      <c r="L3" s="57" t="s">
        <v>114</v>
      </c>
      <c r="M3" s="58" t="s">
        <v>115</v>
      </c>
      <c r="N3" s="58" t="s">
        <v>116</v>
      </c>
      <c r="O3" s="58" t="s">
        <v>117</v>
      </c>
      <c r="P3" s="58" t="s">
        <v>115</v>
      </c>
      <c r="Q3" s="58" t="s">
        <v>118</v>
      </c>
      <c r="R3" s="59" t="s">
        <v>119</v>
      </c>
      <c r="S3" s="57" t="s">
        <v>0</v>
      </c>
      <c r="T3" s="58" t="s">
        <v>111</v>
      </c>
      <c r="U3" s="58" t="s">
        <v>112</v>
      </c>
      <c r="V3" s="60" t="s">
        <v>113</v>
      </c>
      <c r="W3" s="61"/>
    </row>
    <row r="4" spans="2:23" ht="15.75" customHeight="1" x14ac:dyDescent="0.25">
      <c r="B4" s="41">
        <v>1</v>
      </c>
      <c r="C4" s="41" t="s">
        <v>2</v>
      </c>
      <c r="D4" s="42" t="s">
        <v>3</v>
      </c>
      <c r="E4" s="43">
        <f>'CP-II Atainment'!E4+1</f>
        <v>1</v>
      </c>
      <c r="F4" s="44">
        <f>'CP-II Atainment'!F4+1</f>
        <v>6</v>
      </c>
      <c r="G4" s="45">
        <f>'CP-II Atainment'!G4+1</f>
        <v>3</v>
      </c>
      <c r="H4" s="45">
        <f>'CP-II Atainment'!H4+1</f>
        <v>4</v>
      </c>
      <c r="I4" s="45">
        <v>4</v>
      </c>
      <c r="J4" s="6">
        <f>'CP-II Atainment'!J4+1</f>
        <v>4</v>
      </c>
      <c r="K4" s="46">
        <f>'CP-II Atainment'!K4+1</f>
        <v>1</v>
      </c>
      <c r="L4" s="43">
        <f>E4*100/7</f>
        <v>14.285714285714286</v>
      </c>
      <c r="M4" s="44">
        <f>(F4*100)/6</f>
        <v>100</v>
      </c>
      <c r="N4" s="44">
        <f>G4*100/7</f>
        <v>42.857142857142854</v>
      </c>
      <c r="O4" s="44">
        <f>H4*100/5</f>
        <v>80</v>
      </c>
      <c r="P4" s="44">
        <f>I4*100/6</f>
        <v>66.666666666666671</v>
      </c>
      <c r="Q4" s="44">
        <f>J4*100/4</f>
        <v>100</v>
      </c>
      <c r="R4" s="47">
        <f>K4*100/5</f>
        <v>20</v>
      </c>
      <c r="S4" s="43">
        <f>(P4+M4)/2</f>
        <v>83.333333333333343</v>
      </c>
      <c r="T4" s="44">
        <f>(L4+N4+R4+O4+Q4)/5</f>
        <v>51.428571428571423</v>
      </c>
      <c r="U4" s="44">
        <f>(L4+M4+O4+Q4+R4)/5</f>
        <v>62.857142857142854</v>
      </c>
      <c r="V4" s="48">
        <f>(M4+O4+Q4)/3</f>
        <v>93.333333333333329</v>
      </c>
      <c r="W4" s="49">
        <f>AVERAGE(S4:V4)</f>
        <v>72.738095238095241</v>
      </c>
    </row>
    <row r="5" spans="2:23" ht="15.75" customHeight="1" x14ac:dyDescent="0.25">
      <c r="B5" s="2">
        <v>3</v>
      </c>
      <c r="C5" s="2" t="s">
        <v>4</v>
      </c>
      <c r="D5" s="8" t="s">
        <v>5</v>
      </c>
      <c r="E5" s="11">
        <f>'CP-II Atainment'!E5+1</f>
        <v>5</v>
      </c>
      <c r="F5" s="1">
        <f>'CP-II Atainment'!F5+1</f>
        <v>5</v>
      </c>
      <c r="G5" s="6">
        <f>'CP-II Atainment'!G5+1</f>
        <v>5</v>
      </c>
      <c r="H5" s="45">
        <v>5</v>
      </c>
      <c r="I5" s="6">
        <v>6</v>
      </c>
      <c r="J5" s="6">
        <f>'CP-II Atainment'!J5+1</f>
        <v>1</v>
      </c>
      <c r="K5" s="46">
        <v>5</v>
      </c>
      <c r="L5" s="11">
        <f>E5*100/7</f>
        <v>71.428571428571431</v>
      </c>
      <c r="M5" s="1">
        <f>F5*100/6</f>
        <v>83.333333333333329</v>
      </c>
      <c r="N5" s="1">
        <f>G5*100/7</f>
        <v>71.428571428571431</v>
      </c>
      <c r="O5" s="1">
        <f t="shared" ref="O5:O57" si="0">H5*100/5</f>
        <v>100</v>
      </c>
      <c r="P5" s="1">
        <f t="shared" ref="P5:P57" si="1">I5*100/6</f>
        <v>100</v>
      </c>
      <c r="Q5" s="1">
        <f t="shared" ref="Q5:Q57" si="2">J5*100/4</f>
        <v>25</v>
      </c>
      <c r="R5" s="13">
        <f t="shared" ref="R5:R57" si="3">K5*100/5</f>
        <v>100</v>
      </c>
      <c r="S5" s="11">
        <f t="shared" ref="S5:S57" si="4">(P5+M5)/2</f>
        <v>91.666666666666657</v>
      </c>
      <c r="T5" s="1">
        <f t="shared" ref="T5:T57" si="5">(L5+N5+R5+O5+Q5)/5</f>
        <v>73.571428571428584</v>
      </c>
      <c r="U5" s="44">
        <f t="shared" ref="U5:U56" si="6">(L5+M5+O5+Q5+R5)/5</f>
        <v>75.952380952380949</v>
      </c>
      <c r="V5" s="34">
        <f t="shared" ref="V5:V57" si="7">(M5+O5+Q5)/3</f>
        <v>69.444444444444443</v>
      </c>
      <c r="W5" s="38">
        <f t="shared" ref="W5:W58" si="8">AVERAGE(S5:V5)</f>
        <v>77.658730158730165</v>
      </c>
    </row>
    <row r="6" spans="2:23" ht="15.75" customHeight="1" x14ac:dyDescent="0.25">
      <c r="B6" s="2">
        <v>4</v>
      </c>
      <c r="C6" s="2" t="s">
        <v>6</v>
      </c>
      <c r="D6" s="8" t="s">
        <v>7</v>
      </c>
      <c r="E6" s="11">
        <f>'CP-II Atainment'!E6+1</f>
        <v>7</v>
      </c>
      <c r="F6" s="1">
        <f>'CP-II Atainment'!F6+1</f>
        <v>6</v>
      </c>
      <c r="G6" s="6">
        <f>'CP-II Atainment'!G6+1</f>
        <v>3</v>
      </c>
      <c r="H6" s="45">
        <f>'CP-II Atainment'!H6+1</f>
        <v>5</v>
      </c>
      <c r="I6" s="6">
        <v>4</v>
      </c>
      <c r="J6" s="6">
        <f>'CP-II Atainment'!J6+1</f>
        <v>3</v>
      </c>
      <c r="K6" s="46">
        <f>'CP-II Atainment'!K6+1</f>
        <v>4</v>
      </c>
      <c r="L6" s="11">
        <f t="shared" ref="L6:L57" si="9">E6*100/7</f>
        <v>100</v>
      </c>
      <c r="M6" s="1">
        <f t="shared" ref="M6:M57" si="10">F6*100/6</f>
        <v>100</v>
      </c>
      <c r="N6" s="1">
        <f t="shared" ref="N6:N57" si="11">G6*100/7</f>
        <v>42.857142857142854</v>
      </c>
      <c r="O6" s="1">
        <f t="shared" si="0"/>
        <v>100</v>
      </c>
      <c r="P6" s="1">
        <f t="shared" si="1"/>
        <v>66.666666666666671</v>
      </c>
      <c r="Q6" s="1">
        <f t="shared" si="2"/>
        <v>75</v>
      </c>
      <c r="R6" s="13">
        <f t="shared" si="3"/>
        <v>80</v>
      </c>
      <c r="S6" s="11">
        <f t="shared" si="4"/>
        <v>83.333333333333343</v>
      </c>
      <c r="T6" s="1">
        <f t="shared" si="5"/>
        <v>79.571428571428584</v>
      </c>
      <c r="U6" s="44">
        <f t="shared" si="6"/>
        <v>91</v>
      </c>
      <c r="V6" s="34">
        <f t="shared" si="7"/>
        <v>91.666666666666671</v>
      </c>
      <c r="W6" s="38">
        <f t="shared" si="8"/>
        <v>86.392857142857153</v>
      </c>
    </row>
    <row r="7" spans="2:23" ht="15.75" customHeight="1" x14ac:dyDescent="0.25">
      <c r="B7" s="2">
        <v>5</v>
      </c>
      <c r="C7" s="2" t="s">
        <v>8</v>
      </c>
      <c r="D7" s="8" t="s">
        <v>9</v>
      </c>
      <c r="E7" s="11">
        <f>'CP-II Atainment'!E7+1</f>
        <v>3</v>
      </c>
      <c r="F7" s="1">
        <f>'CP-II Atainment'!F7+1</f>
        <v>5</v>
      </c>
      <c r="G7" s="6">
        <f>'CP-II Atainment'!G7+1</f>
        <v>1</v>
      </c>
      <c r="H7" s="45">
        <f>'CP-II Atainment'!H7+1</f>
        <v>1</v>
      </c>
      <c r="I7" s="6">
        <v>2</v>
      </c>
      <c r="J7" s="6">
        <f>'CP-II Atainment'!J7+1</f>
        <v>2</v>
      </c>
      <c r="K7" s="46">
        <f>'CP-II Atainment'!K7+1</f>
        <v>3</v>
      </c>
      <c r="L7" s="11">
        <f t="shared" si="9"/>
        <v>42.857142857142854</v>
      </c>
      <c r="M7" s="1">
        <f t="shared" si="10"/>
        <v>83.333333333333329</v>
      </c>
      <c r="N7" s="1">
        <f t="shared" si="11"/>
        <v>14.285714285714286</v>
      </c>
      <c r="O7" s="1">
        <f t="shared" si="0"/>
        <v>20</v>
      </c>
      <c r="P7" s="1">
        <f t="shared" si="1"/>
        <v>33.333333333333336</v>
      </c>
      <c r="Q7" s="1">
        <f t="shared" si="2"/>
        <v>50</v>
      </c>
      <c r="R7" s="13">
        <f t="shared" si="3"/>
        <v>60</v>
      </c>
      <c r="S7" s="11">
        <f t="shared" si="4"/>
        <v>58.333333333333329</v>
      </c>
      <c r="T7" s="1">
        <f t="shared" si="5"/>
        <v>37.428571428571431</v>
      </c>
      <c r="U7" s="44">
        <f t="shared" si="6"/>
        <v>51.238095238095227</v>
      </c>
      <c r="V7" s="34">
        <f t="shared" si="7"/>
        <v>51.111111111111107</v>
      </c>
      <c r="W7" s="38">
        <f t="shared" si="8"/>
        <v>49.527777777777779</v>
      </c>
    </row>
    <row r="8" spans="2:23" ht="15.75" customHeight="1" x14ac:dyDescent="0.25">
      <c r="B8" s="2">
        <v>6</v>
      </c>
      <c r="C8" s="2" t="s">
        <v>10</v>
      </c>
      <c r="D8" s="8" t="s">
        <v>11</v>
      </c>
      <c r="E8" s="11">
        <f>'CP-II Atainment'!E8+1</f>
        <v>4</v>
      </c>
      <c r="F8" s="1">
        <f>'CP-II Atainment'!F8+1</f>
        <v>5</v>
      </c>
      <c r="G8" s="6">
        <f>'CP-II Atainment'!G8+1</f>
        <v>1</v>
      </c>
      <c r="H8" s="45">
        <f>'CP-II Atainment'!H8+1</f>
        <v>4</v>
      </c>
      <c r="I8" s="6">
        <v>4</v>
      </c>
      <c r="J8" s="6">
        <f>'CP-II Atainment'!J8+1</f>
        <v>2</v>
      </c>
      <c r="K8" s="46">
        <f>'CP-II Atainment'!K8+1</f>
        <v>2</v>
      </c>
      <c r="L8" s="11">
        <f t="shared" si="9"/>
        <v>57.142857142857146</v>
      </c>
      <c r="M8" s="1">
        <f t="shared" si="10"/>
        <v>83.333333333333329</v>
      </c>
      <c r="N8" s="1">
        <f t="shared" si="11"/>
        <v>14.285714285714286</v>
      </c>
      <c r="O8" s="1">
        <f t="shared" si="0"/>
        <v>80</v>
      </c>
      <c r="P8" s="1">
        <f t="shared" si="1"/>
        <v>66.666666666666671</v>
      </c>
      <c r="Q8" s="1">
        <f t="shared" si="2"/>
        <v>50</v>
      </c>
      <c r="R8" s="13">
        <f t="shared" si="3"/>
        <v>40</v>
      </c>
      <c r="S8" s="11">
        <f t="shared" si="4"/>
        <v>75</v>
      </c>
      <c r="T8" s="1">
        <f t="shared" si="5"/>
        <v>48.285714285714292</v>
      </c>
      <c r="U8" s="44">
        <f t="shared" si="6"/>
        <v>62.095238095238095</v>
      </c>
      <c r="V8" s="34">
        <f t="shared" si="7"/>
        <v>71.1111111111111</v>
      </c>
      <c r="W8" s="38">
        <f t="shared" si="8"/>
        <v>64.123015873015873</v>
      </c>
    </row>
    <row r="9" spans="2:23" ht="15.75" customHeight="1" x14ac:dyDescent="0.25">
      <c r="B9" s="2">
        <v>7</v>
      </c>
      <c r="C9" s="2" t="s">
        <v>12</v>
      </c>
      <c r="D9" s="8" t="s">
        <v>13</v>
      </c>
      <c r="E9" s="11">
        <f>'CP-II Atainment'!E9+1</f>
        <v>3</v>
      </c>
      <c r="F9" s="1">
        <f>'CP-II Atainment'!F9+1</f>
        <v>1</v>
      </c>
      <c r="G9" s="6">
        <f>'CP-II Atainment'!G9+1</f>
        <v>2</v>
      </c>
      <c r="H9" s="45">
        <f>'CP-II Atainment'!H9+1</f>
        <v>3</v>
      </c>
      <c r="I9" s="6">
        <v>1</v>
      </c>
      <c r="J9" s="6">
        <f>'CP-II Atainment'!J9+1</f>
        <v>2</v>
      </c>
      <c r="K9" s="46">
        <f>'CP-II Atainment'!K9+1</f>
        <v>2</v>
      </c>
      <c r="L9" s="11">
        <f t="shared" si="9"/>
        <v>42.857142857142854</v>
      </c>
      <c r="M9" s="1">
        <f t="shared" si="10"/>
        <v>16.666666666666668</v>
      </c>
      <c r="N9" s="1">
        <f t="shared" si="11"/>
        <v>28.571428571428573</v>
      </c>
      <c r="O9" s="1">
        <f t="shared" si="0"/>
        <v>60</v>
      </c>
      <c r="P9" s="1">
        <f t="shared" si="1"/>
        <v>16.666666666666668</v>
      </c>
      <c r="Q9" s="1">
        <f t="shared" si="2"/>
        <v>50</v>
      </c>
      <c r="R9" s="13">
        <f t="shared" si="3"/>
        <v>40</v>
      </c>
      <c r="S9" s="11">
        <f t="shared" si="4"/>
        <v>16.666666666666668</v>
      </c>
      <c r="T9" s="1">
        <f t="shared" si="5"/>
        <v>44.285714285714292</v>
      </c>
      <c r="U9" s="44">
        <f t="shared" si="6"/>
        <v>41.904761904761905</v>
      </c>
      <c r="V9" s="34">
        <f t="shared" si="7"/>
        <v>42.222222222222221</v>
      </c>
      <c r="W9" s="38">
        <f t="shared" si="8"/>
        <v>36.269841269841272</v>
      </c>
    </row>
    <row r="10" spans="2:23" ht="15.75" customHeight="1" x14ac:dyDescent="0.25">
      <c r="B10" s="2">
        <v>8</v>
      </c>
      <c r="C10" s="2" t="s">
        <v>14</v>
      </c>
      <c r="D10" s="8" t="s">
        <v>15</v>
      </c>
      <c r="E10" s="11">
        <f>'CP-II Atainment'!E10+1</f>
        <v>2</v>
      </c>
      <c r="F10" s="1">
        <f>'CP-II Atainment'!F10+1</f>
        <v>5</v>
      </c>
      <c r="G10" s="6">
        <f>'CP-II Atainment'!G10+1</f>
        <v>3</v>
      </c>
      <c r="H10" s="45">
        <f>'CP-II Atainment'!H10+1</f>
        <v>4</v>
      </c>
      <c r="I10" s="6">
        <v>4</v>
      </c>
      <c r="J10" s="6">
        <f>'CP-II Atainment'!J10+1</f>
        <v>1</v>
      </c>
      <c r="K10" s="46">
        <f>'CP-II Atainment'!K10+1</f>
        <v>1</v>
      </c>
      <c r="L10" s="11">
        <f t="shared" si="9"/>
        <v>28.571428571428573</v>
      </c>
      <c r="M10" s="1">
        <f t="shared" si="10"/>
        <v>83.333333333333329</v>
      </c>
      <c r="N10" s="1">
        <f t="shared" si="11"/>
        <v>42.857142857142854</v>
      </c>
      <c r="O10" s="1">
        <f t="shared" si="0"/>
        <v>80</v>
      </c>
      <c r="P10" s="1">
        <f t="shared" si="1"/>
        <v>66.666666666666671</v>
      </c>
      <c r="Q10" s="1">
        <f t="shared" si="2"/>
        <v>25</v>
      </c>
      <c r="R10" s="13">
        <f t="shared" si="3"/>
        <v>20</v>
      </c>
      <c r="S10" s="11">
        <f t="shared" si="4"/>
        <v>75</v>
      </c>
      <c r="T10" s="1">
        <f t="shared" si="5"/>
        <v>39.285714285714292</v>
      </c>
      <c r="U10" s="44">
        <f t="shared" si="6"/>
        <v>47.38095238095238</v>
      </c>
      <c r="V10" s="34">
        <f t="shared" si="7"/>
        <v>62.777777777777771</v>
      </c>
      <c r="W10" s="38">
        <f t="shared" si="8"/>
        <v>56.111111111111114</v>
      </c>
    </row>
    <row r="11" spans="2:23" ht="15.75" customHeight="1" x14ac:dyDescent="0.25">
      <c r="B11" s="2">
        <v>9</v>
      </c>
      <c r="C11" s="2" t="s">
        <v>16</v>
      </c>
      <c r="D11" s="8" t="s">
        <v>17</v>
      </c>
      <c r="E11" s="11">
        <f>'CP-II Atainment'!E11+1</f>
        <v>2</v>
      </c>
      <c r="F11" s="1">
        <f>'CP-II Atainment'!F11+1</f>
        <v>4</v>
      </c>
      <c r="G11" s="6">
        <f>'CP-II Atainment'!G11+1</f>
        <v>1</v>
      </c>
      <c r="H11" s="45">
        <f>'CP-II Atainment'!H11+1</f>
        <v>1</v>
      </c>
      <c r="I11" s="6">
        <v>3</v>
      </c>
      <c r="J11" s="6">
        <f>'CP-II Atainment'!J11+1</f>
        <v>1</v>
      </c>
      <c r="K11" s="46">
        <f>'CP-II Atainment'!K11+1</f>
        <v>1</v>
      </c>
      <c r="L11" s="11">
        <f t="shared" si="9"/>
        <v>28.571428571428573</v>
      </c>
      <c r="M11" s="1">
        <f t="shared" si="10"/>
        <v>66.666666666666671</v>
      </c>
      <c r="N11" s="1">
        <f t="shared" si="11"/>
        <v>14.285714285714286</v>
      </c>
      <c r="O11" s="1">
        <f t="shared" si="0"/>
        <v>20</v>
      </c>
      <c r="P11" s="1">
        <f t="shared" si="1"/>
        <v>50</v>
      </c>
      <c r="Q11" s="1">
        <f t="shared" si="2"/>
        <v>25</v>
      </c>
      <c r="R11" s="13">
        <f t="shared" si="3"/>
        <v>20</v>
      </c>
      <c r="S11" s="11">
        <f t="shared" si="4"/>
        <v>58.333333333333336</v>
      </c>
      <c r="T11" s="1">
        <f t="shared" si="5"/>
        <v>21.571428571428573</v>
      </c>
      <c r="U11" s="44">
        <f t="shared" si="6"/>
        <v>32.047619047619051</v>
      </c>
      <c r="V11" s="34">
        <f t="shared" si="7"/>
        <v>37.222222222222221</v>
      </c>
      <c r="W11" s="38">
        <f t="shared" si="8"/>
        <v>37.293650793650798</v>
      </c>
    </row>
    <row r="12" spans="2:23" ht="15.75" customHeight="1" x14ac:dyDescent="0.25">
      <c r="B12" s="2">
        <v>10</v>
      </c>
      <c r="C12" s="2" t="s">
        <v>18</v>
      </c>
      <c r="D12" s="8" t="s">
        <v>19</v>
      </c>
      <c r="E12" s="11">
        <f>'CP-II Atainment'!E12+1</f>
        <v>7</v>
      </c>
      <c r="F12" s="1">
        <f>'CP-II Atainment'!F12+1</f>
        <v>6</v>
      </c>
      <c r="G12" s="6">
        <f>'CP-II Atainment'!G12+1</f>
        <v>7</v>
      </c>
      <c r="H12" s="45">
        <v>5</v>
      </c>
      <c r="I12" s="6">
        <v>5</v>
      </c>
      <c r="J12" s="6">
        <f>'CP-II Atainment'!J12+1</f>
        <v>3</v>
      </c>
      <c r="K12" s="46">
        <f>'CP-II Atainment'!K12+1</f>
        <v>1</v>
      </c>
      <c r="L12" s="11">
        <f t="shared" si="9"/>
        <v>100</v>
      </c>
      <c r="M12" s="1">
        <f t="shared" si="10"/>
        <v>100</v>
      </c>
      <c r="N12" s="1">
        <f t="shared" si="11"/>
        <v>100</v>
      </c>
      <c r="O12" s="1">
        <f t="shared" si="0"/>
        <v>100</v>
      </c>
      <c r="P12" s="1">
        <f t="shared" si="1"/>
        <v>83.333333333333329</v>
      </c>
      <c r="Q12" s="1">
        <f t="shared" si="2"/>
        <v>75</v>
      </c>
      <c r="R12" s="13">
        <f t="shared" si="3"/>
        <v>20</v>
      </c>
      <c r="S12" s="11">
        <f t="shared" si="4"/>
        <v>91.666666666666657</v>
      </c>
      <c r="T12" s="1">
        <f t="shared" si="5"/>
        <v>79</v>
      </c>
      <c r="U12" s="44">
        <f t="shared" si="6"/>
        <v>79</v>
      </c>
      <c r="V12" s="34">
        <f t="shared" si="7"/>
        <v>91.666666666666671</v>
      </c>
      <c r="W12" s="38">
        <f t="shared" si="8"/>
        <v>85.333333333333329</v>
      </c>
    </row>
    <row r="13" spans="2:23" ht="15.75" customHeight="1" x14ac:dyDescent="0.25">
      <c r="B13" s="2">
        <v>11</v>
      </c>
      <c r="C13" s="2" t="s">
        <v>20</v>
      </c>
      <c r="D13" s="8" t="s">
        <v>21</v>
      </c>
      <c r="E13" s="11">
        <f>'CP-II Atainment'!E13+1</f>
        <v>7</v>
      </c>
      <c r="F13" s="1">
        <f>'CP-II Atainment'!F13+1</f>
        <v>4</v>
      </c>
      <c r="G13" s="6">
        <f>'CP-II Atainment'!G13+1</f>
        <v>3</v>
      </c>
      <c r="H13" s="45">
        <f>'CP-II Atainment'!H13+1</f>
        <v>3</v>
      </c>
      <c r="I13" s="6">
        <v>5</v>
      </c>
      <c r="J13" s="6">
        <f>'CP-II Atainment'!J13+1</f>
        <v>2</v>
      </c>
      <c r="K13" s="46">
        <f>'CP-II Atainment'!K13+1</f>
        <v>4</v>
      </c>
      <c r="L13" s="11">
        <f t="shared" si="9"/>
        <v>100</v>
      </c>
      <c r="M13" s="1">
        <f t="shared" si="10"/>
        <v>66.666666666666671</v>
      </c>
      <c r="N13" s="1">
        <f t="shared" si="11"/>
        <v>42.857142857142854</v>
      </c>
      <c r="O13" s="1">
        <f t="shared" si="0"/>
        <v>60</v>
      </c>
      <c r="P13" s="1">
        <f t="shared" si="1"/>
        <v>83.333333333333329</v>
      </c>
      <c r="Q13" s="1">
        <f t="shared" si="2"/>
        <v>50</v>
      </c>
      <c r="R13" s="13">
        <f t="shared" si="3"/>
        <v>80</v>
      </c>
      <c r="S13" s="11">
        <f t="shared" si="4"/>
        <v>75</v>
      </c>
      <c r="T13" s="1">
        <f t="shared" si="5"/>
        <v>66.571428571428584</v>
      </c>
      <c r="U13" s="44">
        <f t="shared" si="6"/>
        <v>71.333333333333343</v>
      </c>
      <c r="V13" s="34">
        <f t="shared" si="7"/>
        <v>58.888888888888893</v>
      </c>
      <c r="W13" s="38">
        <f t="shared" si="8"/>
        <v>67.94841269841271</v>
      </c>
    </row>
    <row r="14" spans="2:23" ht="15.75" customHeight="1" x14ac:dyDescent="0.25">
      <c r="B14" s="2">
        <v>12</v>
      </c>
      <c r="C14" s="2" t="s">
        <v>22</v>
      </c>
      <c r="D14" s="8" t="s">
        <v>23</v>
      </c>
      <c r="E14" s="11">
        <f>'CP-II Atainment'!E14+1</f>
        <v>4</v>
      </c>
      <c r="F14" s="1">
        <f>'CP-II Atainment'!F14+1</f>
        <v>4</v>
      </c>
      <c r="G14" s="6">
        <f>'CP-II Atainment'!G14+1</f>
        <v>3</v>
      </c>
      <c r="H14" s="45">
        <v>5</v>
      </c>
      <c r="I14" s="6">
        <v>4</v>
      </c>
      <c r="J14" s="6">
        <f>'CP-II Atainment'!J14+1</f>
        <v>2</v>
      </c>
      <c r="K14" s="46">
        <f>'CP-II Atainment'!K14+1</f>
        <v>2</v>
      </c>
      <c r="L14" s="11">
        <f t="shared" si="9"/>
        <v>57.142857142857146</v>
      </c>
      <c r="M14" s="1">
        <f t="shared" si="10"/>
        <v>66.666666666666671</v>
      </c>
      <c r="N14" s="1">
        <f t="shared" si="11"/>
        <v>42.857142857142854</v>
      </c>
      <c r="O14" s="1">
        <f t="shared" si="0"/>
        <v>100</v>
      </c>
      <c r="P14" s="1">
        <f t="shared" si="1"/>
        <v>66.666666666666671</v>
      </c>
      <c r="Q14" s="1">
        <f t="shared" si="2"/>
        <v>50</v>
      </c>
      <c r="R14" s="13">
        <f t="shared" si="3"/>
        <v>40</v>
      </c>
      <c r="S14" s="11">
        <f t="shared" si="4"/>
        <v>66.666666666666671</v>
      </c>
      <c r="T14" s="1">
        <f t="shared" si="5"/>
        <v>58</v>
      </c>
      <c r="U14" s="44">
        <f t="shared" si="6"/>
        <v>62.761904761904773</v>
      </c>
      <c r="V14" s="34">
        <f t="shared" si="7"/>
        <v>72.222222222222229</v>
      </c>
      <c r="W14" s="38">
        <f t="shared" si="8"/>
        <v>64.912698412698418</v>
      </c>
    </row>
    <row r="15" spans="2:23" ht="15.75" customHeight="1" x14ac:dyDescent="0.25">
      <c r="B15" s="2">
        <v>13</v>
      </c>
      <c r="C15" s="2" t="s">
        <v>24</v>
      </c>
      <c r="D15" s="8" t="s">
        <v>25</v>
      </c>
      <c r="E15" s="11">
        <f>'CP-II Atainment'!E15+1</f>
        <v>3</v>
      </c>
      <c r="F15" s="1">
        <f>'CP-II Atainment'!F15+1</f>
        <v>6</v>
      </c>
      <c r="G15" s="6">
        <f>'CP-II Atainment'!G15+1</f>
        <v>1</v>
      </c>
      <c r="H15" s="45">
        <v>5</v>
      </c>
      <c r="I15" s="6">
        <v>5</v>
      </c>
      <c r="J15" s="6">
        <f>'CP-II Atainment'!J15+1</f>
        <v>2</v>
      </c>
      <c r="K15" s="46">
        <f>'CP-II Atainment'!K15+1</f>
        <v>3</v>
      </c>
      <c r="L15" s="11">
        <f t="shared" si="9"/>
        <v>42.857142857142854</v>
      </c>
      <c r="M15" s="1">
        <f t="shared" si="10"/>
        <v>100</v>
      </c>
      <c r="N15" s="1">
        <f t="shared" si="11"/>
        <v>14.285714285714286</v>
      </c>
      <c r="O15" s="1">
        <f t="shared" si="0"/>
        <v>100</v>
      </c>
      <c r="P15" s="1">
        <f t="shared" si="1"/>
        <v>83.333333333333329</v>
      </c>
      <c r="Q15" s="1">
        <f t="shared" si="2"/>
        <v>50</v>
      </c>
      <c r="R15" s="13">
        <f t="shared" si="3"/>
        <v>60</v>
      </c>
      <c r="S15" s="11">
        <f t="shared" si="4"/>
        <v>91.666666666666657</v>
      </c>
      <c r="T15" s="1">
        <f t="shared" si="5"/>
        <v>53.428571428571423</v>
      </c>
      <c r="U15" s="44">
        <f t="shared" si="6"/>
        <v>70.571428571428584</v>
      </c>
      <c r="V15" s="34">
        <f t="shared" si="7"/>
        <v>83.333333333333329</v>
      </c>
      <c r="W15" s="38">
        <f t="shared" si="8"/>
        <v>74.75</v>
      </c>
    </row>
    <row r="16" spans="2:23" ht="15.75" customHeight="1" x14ac:dyDescent="0.25">
      <c r="B16" s="2">
        <v>14</v>
      </c>
      <c r="C16" s="2" t="s">
        <v>26</v>
      </c>
      <c r="D16" s="8" t="s">
        <v>27</v>
      </c>
      <c r="E16" s="11">
        <f>'CP-II Atainment'!E16+1</f>
        <v>3</v>
      </c>
      <c r="F16" s="1">
        <f>'CP-II Atainment'!F16+1</f>
        <v>6</v>
      </c>
      <c r="G16" s="6">
        <f>'CP-II Atainment'!G16+1</f>
        <v>3</v>
      </c>
      <c r="H16" s="45">
        <f>'CP-II Atainment'!H16+1</f>
        <v>5</v>
      </c>
      <c r="I16" s="6">
        <v>5</v>
      </c>
      <c r="J16" s="6">
        <f>'CP-II Atainment'!J16+1</f>
        <v>3</v>
      </c>
      <c r="K16" s="46">
        <f>'CP-II Atainment'!K16+1</f>
        <v>4</v>
      </c>
      <c r="L16" s="11">
        <f t="shared" si="9"/>
        <v>42.857142857142854</v>
      </c>
      <c r="M16" s="1">
        <f t="shared" si="10"/>
        <v>100</v>
      </c>
      <c r="N16" s="1">
        <f t="shared" si="11"/>
        <v>42.857142857142854</v>
      </c>
      <c r="O16" s="1">
        <f t="shared" si="0"/>
        <v>100</v>
      </c>
      <c r="P16" s="1">
        <f t="shared" si="1"/>
        <v>83.333333333333329</v>
      </c>
      <c r="Q16" s="1">
        <f t="shared" si="2"/>
        <v>75</v>
      </c>
      <c r="R16" s="13">
        <f t="shared" si="3"/>
        <v>80</v>
      </c>
      <c r="S16" s="11">
        <f t="shared" si="4"/>
        <v>91.666666666666657</v>
      </c>
      <c r="T16" s="1">
        <f t="shared" si="5"/>
        <v>68.142857142857139</v>
      </c>
      <c r="U16" s="44">
        <f t="shared" si="6"/>
        <v>79.571428571428584</v>
      </c>
      <c r="V16" s="34">
        <f t="shared" si="7"/>
        <v>91.666666666666671</v>
      </c>
      <c r="W16" s="38">
        <f t="shared" si="8"/>
        <v>82.761904761904759</v>
      </c>
    </row>
    <row r="17" spans="2:23" ht="15.75" customHeight="1" x14ac:dyDescent="0.25">
      <c r="B17" s="2">
        <v>15</v>
      </c>
      <c r="C17" s="2" t="s">
        <v>28</v>
      </c>
      <c r="D17" s="8" t="s">
        <v>29</v>
      </c>
      <c r="E17" s="11">
        <f>'CP-II Atainment'!E17+1</f>
        <v>2</v>
      </c>
      <c r="F17" s="1">
        <f>'CP-II Atainment'!F17+1</f>
        <v>6</v>
      </c>
      <c r="G17" s="6">
        <f>'CP-II Atainment'!G17+1</f>
        <v>1</v>
      </c>
      <c r="H17" s="45">
        <f>'CP-II Atainment'!H17+1</f>
        <v>1</v>
      </c>
      <c r="I17" s="6">
        <v>5</v>
      </c>
      <c r="J17" s="6">
        <f>'CP-II Atainment'!J17+1</f>
        <v>3</v>
      </c>
      <c r="K17" s="46">
        <f>'CP-II Atainment'!K17+1</f>
        <v>2</v>
      </c>
      <c r="L17" s="11">
        <f t="shared" si="9"/>
        <v>28.571428571428573</v>
      </c>
      <c r="M17" s="1">
        <f t="shared" si="10"/>
        <v>100</v>
      </c>
      <c r="N17" s="1">
        <f t="shared" si="11"/>
        <v>14.285714285714286</v>
      </c>
      <c r="O17" s="1">
        <f t="shared" si="0"/>
        <v>20</v>
      </c>
      <c r="P17" s="1">
        <f t="shared" si="1"/>
        <v>83.333333333333329</v>
      </c>
      <c r="Q17" s="1">
        <f t="shared" si="2"/>
        <v>75</v>
      </c>
      <c r="R17" s="13">
        <f t="shared" si="3"/>
        <v>40</v>
      </c>
      <c r="S17" s="11">
        <f t="shared" si="4"/>
        <v>91.666666666666657</v>
      </c>
      <c r="T17" s="1">
        <f t="shared" si="5"/>
        <v>35.571428571428569</v>
      </c>
      <c r="U17" s="44">
        <f t="shared" si="6"/>
        <v>52.714285714285708</v>
      </c>
      <c r="V17" s="34">
        <f t="shared" si="7"/>
        <v>65</v>
      </c>
      <c r="W17" s="38">
        <f t="shared" si="8"/>
        <v>61.238095238095234</v>
      </c>
    </row>
    <row r="18" spans="2:23" ht="15.75" customHeight="1" x14ac:dyDescent="0.25">
      <c r="B18" s="2">
        <v>16</v>
      </c>
      <c r="C18" s="2" t="s">
        <v>30</v>
      </c>
      <c r="D18" s="8" t="s">
        <v>31</v>
      </c>
      <c r="E18" s="11">
        <f>'CP-II Atainment'!E18+1</f>
        <v>2</v>
      </c>
      <c r="F18" s="1">
        <f>'CP-II Atainment'!F18+1</f>
        <v>6</v>
      </c>
      <c r="G18" s="6">
        <f>'CP-II Atainment'!G18+1</f>
        <v>3</v>
      </c>
      <c r="H18" s="45">
        <f>'CP-II Atainment'!H18+1</f>
        <v>1</v>
      </c>
      <c r="I18" s="6">
        <v>2</v>
      </c>
      <c r="J18" s="6">
        <f>'CP-II Atainment'!J18+1</f>
        <v>1</v>
      </c>
      <c r="K18" s="46">
        <f>'CP-II Atainment'!K18+1</f>
        <v>3</v>
      </c>
      <c r="L18" s="11">
        <f t="shared" si="9"/>
        <v>28.571428571428573</v>
      </c>
      <c r="M18" s="1">
        <f t="shared" si="10"/>
        <v>100</v>
      </c>
      <c r="N18" s="1">
        <f t="shared" si="11"/>
        <v>42.857142857142854</v>
      </c>
      <c r="O18" s="1">
        <f t="shared" si="0"/>
        <v>20</v>
      </c>
      <c r="P18" s="1">
        <f t="shared" si="1"/>
        <v>33.333333333333336</v>
      </c>
      <c r="Q18" s="1">
        <f t="shared" si="2"/>
        <v>25</v>
      </c>
      <c r="R18" s="13">
        <f t="shared" si="3"/>
        <v>60</v>
      </c>
      <c r="S18" s="11">
        <f t="shared" si="4"/>
        <v>66.666666666666671</v>
      </c>
      <c r="T18" s="1">
        <f t="shared" si="5"/>
        <v>35.285714285714292</v>
      </c>
      <c r="U18" s="44">
        <f t="shared" si="6"/>
        <v>46.714285714285715</v>
      </c>
      <c r="V18" s="34">
        <f t="shared" si="7"/>
        <v>48.333333333333336</v>
      </c>
      <c r="W18" s="38">
        <f t="shared" si="8"/>
        <v>49.250000000000007</v>
      </c>
    </row>
    <row r="19" spans="2:23" ht="15.75" customHeight="1" x14ac:dyDescent="0.25">
      <c r="B19" s="2">
        <v>17</v>
      </c>
      <c r="C19" s="2" t="s">
        <v>32</v>
      </c>
      <c r="D19" s="8" t="s">
        <v>33</v>
      </c>
      <c r="E19" s="11">
        <f>'CP-II Atainment'!E19+1</f>
        <v>4</v>
      </c>
      <c r="F19" s="1">
        <f>'CP-II Atainment'!F19+1</f>
        <v>6</v>
      </c>
      <c r="G19" s="6">
        <f>'CP-II Atainment'!G19+1</f>
        <v>3</v>
      </c>
      <c r="H19" s="45">
        <v>5</v>
      </c>
      <c r="I19" s="6">
        <v>6</v>
      </c>
      <c r="J19" s="6">
        <f>'CP-II Atainment'!J19+1</f>
        <v>4</v>
      </c>
      <c r="K19" s="46">
        <f>'CP-II Atainment'!K19+1</f>
        <v>3</v>
      </c>
      <c r="L19" s="11">
        <f t="shared" si="9"/>
        <v>57.142857142857146</v>
      </c>
      <c r="M19" s="1">
        <f t="shared" si="10"/>
        <v>100</v>
      </c>
      <c r="N19" s="1">
        <f t="shared" si="11"/>
        <v>42.857142857142854</v>
      </c>
      <c r="O19" s="1">
        <f t="shared" si="0"/>
        <v>100</v>
      </c>
      <c r="P19" s="1">
        <f t="shared" si="1"/>
        <v>100</v>
      </c>
      <c r="Q19" s="1">
        <f t="shared" si="2"/>
        <v>100</v>
      </c>
      <c r="R19" s="13">
        <f t="shared" si="3"/>
        <v>60</v>
      </c>
      <c r="S19" s="11">
        <f t="shared" si="4"/>
        <v>100</v>
      </c>
      <c r="T19" s="1">
        <f t="shared" si="5"/>
        <v>72</v>
      </c>
      <c r="U19" s="44">
        <f t="shared" si="6"/>
        <v>83.428571428571416</v>
      </c>
      <c r="V19" s="34">
        <f t="shared" si="7"/>
        <v>100</v>
      </c>
      <c r="W19" s="38">
        <f t="shared" si="8"/>
        <v>88.857142857142861</v>
      </c>
    </row>
    <row r="20" spans="2:23" ht="15.75" customHeight="1" x14ac:dyDescent="0.25">
      <c r="B20" s="2">
        <v>18</v>
      </c>
      <c r="C20" s="2" t="s">
        <v>34</v>
      </c>
      <c r="D20" s="8" t="s">
        <v>35</v>
      </c>
      <c r="E20" s="11">
        <f>'CP-II Atainment'!E20+1</f>
        <v>1</v>
      </c>
      <c r="F20" s="1">
        <f>'CP-II Atainment'!F20+1</f>
        <v>4</v>
      </c>
      <c r="G20" s="6">
        <f>'CP-II Atainment'!G20+1</f>
        <v>3</v>
      </c>
      <c r="H20" s="45">
        <f>'CP-II Atainment'!H20+1</f>
        <v>3</v>
      </c>
      <c r="I20" s="6">
        <v>4</v>
      </c>
      <c r="J20" s="6">
        <f>'CP-II Atainment'!J20+1</f>
        <v>3</v>
      </c>
      <c r="K20" s="46">
        <f>'CP-II Atainment'!K20+1</f>
        <v>3</v>
      </c>
      <c r="L20" s="11">
        <f t="shared" si="9"/>
        <v>14.285714285714286</v>
      </c>
      <c r="M20" s="1">
        <f t="shared" si="10"/>
        <v>66.666666666666671</v>
      </c>
      <c r="N20" s="1">
        <f t="shared" si="11"/>
        <v>42.857142857142854</v>
      </c>
      <c r="O20" s="1">
        <f t="shared" si="0"/>
        <v>60</v>
      </c>
      <c r="P20" s="1">
        <f t="shared" si="1"/>
        <v>66.666666666666671</v>
      </c>
      <c r="Q20" s="1">
        <f t="shared" si="2"/>
        <v>75</v>
      </c>
      <c r="R20" s="13">
        <f t="shared" si="3"/>
        <v>60</v>
      </c>
      <c r="S20" s="11">
        <f t="shared" si="4"/>
        <v>66.666666666666671</v>
      </c>
      <c r="T20" s="1">
        <f t="shared" si="5"/>
        <v>50.428571428571431</v>
      </c>
      <c r="U20" s="44">
        <f t="shared" si="6"/>
        <v>55.19047619047619</v>
      </c>
      <c r="V20" s="34">
        <f t="shared" si="7"/>
        <v>67.222222222222229</v>
      </c>
      <c r="W20" s="38">
        <f t="shared" si="8"/>
        <v>59.876984126984127</v>
      </c>
    </row>
    <row r="21" spans="2:23" ht="15.75" customHeight="1" x14ac:dyDescent="0.25">
      <c r="B21" s="2">
        <v>19</v>
      </c>
      <c r="C21" s="2" t="s">
        <v>36</v>
      </c>
      <c r="D21" s="8" t="s">
        <v>37</v>
      </c>
      <c r="E21" s="11">
        <f>'CP-II Atainment'!E21+1</f>
        <v>2</v>
      </c>
      <c r="F21" s="1">
        <f>'CP-II Atainment'!F21+1</f>
        <v>5</v>
      </c>
      <c r="G21" s="6">
        <f>'CP-II Atainment'!G21+1</f>
        <v>3</v>
      </c>
      <c r="H21" s="45">
        <f>'CP-II Atainment'!H21+1</f>
        <v>4</v>
      </c>
      <c r="I21" s="6">
        <v>4</v>
      </c>
      <c r="J21" s="6">
        <f>'CP-II Atainment'!J21+1</f>
        <v>1</v>
      </c>
      <c r="K21" s="46">
        <f>'CP-II Atainment'!K21+1</f>
        <v>1</v>
      </c>
      <c r="L21" s="11">
        <f t="shared" si="9"/>
        <v>28.571428571428573</v>
      </c>
      <c r="M21" s="1">
        <f t="shared" si="10"/>
        <v>83.333333333333329</v>
      </c>
      <c r="N21" s="1">
        <f t="shared" si="11"/>
        <v>42.857142857142854</v>
      </c>
      <c r="O21" s="1">
        <f t="shared" si="0"/>
        <v>80</v>
      </c>
      <c r="P21" s="1">
        <f t="shared" si="1"/>
        <v>66.666666666666671</v>
      </c>
      <c r="Q21" s="1">
        <f t="shared" si="2"/>
        <v>25</v>
      </c>
      <c r="R21" s="13">
        <f t="shared" si="3"/>
        <v>20</v>
      </c>
      <c r="S21" s="11">
        <f t="shared" si="4"/>
        <v>75</v>
      </c>
      <c r="T21" s="1">
        <f t="shared" si="5"/>
        <v>39.285714285714292</v>
      </c>
      <c r="U21" s="44">
        <f t="shared" si="6"/>
        <v>47.38095238095238</v>
      </c>
      <c r="V21" s="34">
        <f t="shared" si="7"/>
        <v>62.777777777777771</v>
      </c>
      <c r="W21" s="38">
        <f t="shared" si="8"/>
        <v>56.111111111111114</v>
      </c>
    </row>
    <row r="22" spans="2:23" ht="15.75" customHeight="1" x14ac:dyDescent="0.25">
      <c r="B22" s="2">
        <v>20</v>
      </c>
      <c r="C22" s="2" t="s">
        <v>38</v>
      </c>
      <c r="D22" s="8" t="s">
        <v>39</v>
      </c>
      <c r="E22" s="11">
        <f>'CP-II Atainment'!E22+1</f>
        <v>4</v>
      </c>
      <c r="F22" s="1">
        <f>'CP-II Atainment'!F22+1</f>
        <v>6</v>
      </c>
      <c r="G22" s="6">
        <f>'CP-II Atainment'!G22+1</f>
        <v>3</v>
      </c>
      <c r="H22" s="45">
        <v>5</v>
      </c>
      <c r="I22" s="6">
        <v>5</v>
      </c>
      <c r="J22" s="6">
        <v>4</v>
      </c>
      <c r="K22" s="46">
        <f>'CP-II Atainment'!K22+1</f>
        <v>3</v>
      </c>
      <c r="L22" s="11">
        <f t="shared" si="9"/>
        <v>57.142857142857146</v>
      </c>
      <c r="M22" s="1">
        <f t="shared" si="10"/>
        <v>100</v>
      </c>
      <c r="N22" s="1">
        <f t="shared" si="11"/>
        <v>42.857142857142854</v>
      </c>
      <c r="O22" s="1">
        <f t="shared" si="0"/>
        <v>100</v>
      </c>
      <c r="P22" s="1">
        <f t="shared" si="1"/>
        <v>83.333333333333329</v>
      </c>
      <c r="Q22" s="1">
        <f t="shared" si="2"/>
        <v>100</v>
      </c>
      <c r="R22" s="13">
        <f t="shared" si="3"/>
        <v>60</v>
      </c>
      <c r="S22" s="11">
        <f t="shared" si="4"/>
        <v>91.666666666666657</v>
      </c>
      <c r="T22" s="1">
        <f t="shared" si="5"/>
        <v>72</v>
      </c>
      <c r="U22" s="44">
        <f t="shared" si="6"/>
        <v>83.428571428571416</v>
      </c>
      <c r="V22" s="34">
        <f t="shared" si="7"/>
        <v>100</v>
      </c>
      <c r="W22" s="38">
        <f t="shared" si="8"/>
        <v>86.773809523809518</v>
      </c>
    </row>
    <row r="23" spans="2:23" ht="15.75" customHeight="1" x14ac:dyDescent="0.25">
      <c r="B23" s="2">
        <v>21</v>
      </c>
      <c r="C23" s="2" t="s">
        <v>40</v>
      </c>
      <c r="D23" s="8" t="s">
        <v>41</v>
      </c>
      <c r="E23" s="11">
        <f>'CP-II Atainment'!E23+1</f>
        <v>4</v>
      </c>
      <c r="F23" s="1">
        <f>'CP-II Atainment'!F23+1</f>
        <v>3</v>
      </c>
      <c r="G23" s="6">
        <f>'CP-II Atainment'!G23+1</f>
        <v>3</v>
      </c>
      <c r="H23" s="45">
        <f>'CP-II Atainment'!H23+1</f>
        <v>3</v>
      </c>
      <c r="I23" s="6">
        <v>4</v>
      </c>
      <c r="J23" s="6">
        <f>'CP-II Atainment'!J23+1</f>
        <v>1</v>
      </c>
      <c r="K23" s="46">
        <f>'CP-II Atainment'!K23+1</f>
        <v>2</v>
      </c>
      <c r="L23" s="11">
        <f t="shared" si="9"/>
        <v>57.142857142857146</v>
      </c>
      <c r="M23" s="1">
        <f t="shared" si="10"/>
        <v>50</v>
      </c>
      <c r="N23" s="1">
        <f t="shared" si="11"/>
        <v>42.857142857142854</v>
      </c>
      <c r="O23" s="1">
        <f t="shared" si="0"/>
        <v>60</v>
      </c>
      <c r="P23" s="1">
        <f t="shared" si="1"/>
        <v>66.666666666666671</v>
      </c>
      <c r="Q23" s="1">
        <f t="shared" si="2"/>
        <v>25</v>
      </c>
      <c r="R23" s="13">
        <f t="shared" si="3"/>
        <v>40</v>
      </c>
      <c r="S23" s="11">
        <f t="shared" si="4"/>
        <v>58.333333333333336</v>
      </c>
      <c r="T23" s="1">
        <f t="shared" si="5"/>
        <v>45</v>
      </c>
      <c r="U23" s="44">
        <f t="shared" si="6"/>
        <v>46.428571428571431</v>
      </c>
      <c r="V23" s="34">
        <f t="shared" si="7"/>
        <v>45</v>
      </c>
      <c r="W23" s="38">
        <f t="shared" si="8"/>
        <v>48.69047619047619</v>
      </c>
    </row>
    <row r="24" spans="2:23" ht="15.75" customHeight="1" x14ac:dyDescent="0.25">
      <c r="B24" s="2">
        <v>22</v>
      </c>
      <c r="C24" s="2" t="s">
        <v>42</v>
      </c>
      <c r="D24" s="8" t="s">
        <v>43</v>
      </c>
      <c r="E24" s="11">
        <f>'CP-II Atainment'!E24+1</f>
        <v>3</v>
      </c>
      <c r="F24" s="1">
        <f>'CP-II Atainment'!F24+1</f>
        <v>6</v>
      </c>
      <c r="G24" s="6">
        <f>'CP-II Atainment'!G24+1</f>
        <v>4</v>
      </c>
      <c r="H24" s="45">
        <f>'CP-II Atainment'!H24+1</f>
        <v>1</v>
      </c>
      <c r="I24" s="6">
        <v>4</v>
      </c>
      <c r="J24" s="6">
        <f>'CP-II Atainment'!J24+1</f>
        <v>1</v>
      </c>
      <c r="K24" s="46">
        <f>'CP-II Atainment'!K24+1</f>
        <v>3</v>
      </c>
      <c r="L24" s="11">
        <f t="shared" si="9"/>
        <v>42.857142857142854</v>
      </c>
      <c r="M24" s="1">
        <f t="shared" si="10"/>
        <v>100</v>
      </c>
      <c r="N24" s="1">
        <f t="shared" si="11"/>
        <v>57.142857142857146</v>
      </c>
      <c r="O24" s="1">
        <f t="shared" si="0"/>
        <v>20</v>
      </c>
      <c r="P24" s="1">
        <f t="shared" si="1"/>
        <v>66.666666666666671</v>
      </c>
      <c r="Q24" s="1">
        <f t="shared" si="2"/>
        <v>25</v>
      </c>
      <c r="R24" s="13">
        <f t="shared" si="3"/>
        <v>60</v>
      </c>
      <c r="S24" s="11">
        <f t="shared" si="4"/>
        <v>83.333333333333343</v>
      </c>
      <c r="T24" s="1">
        <f t="shared" si="5"/>
        <v>41</v>
      </c>
      <c r="U24" s="44">
        <f t="shared" si="6"/>
        <v>49.571428571428569</v>
      </c>
      <c r="V24" s="34">
        <f t="shared" si="7"/>
        <v>48.333333333333336</v>
      </c>
      <c r="W24" s="38">
        <f t="shared" si="8"/>
        <v>55.559523809523817</v>
      </c>
    </row>
    <row r="25" spans="2:23" ht="15.75" customHeight="1" x14ac:dyDescent="0.25">
      <c r="B25" s="2">
        <v>23</v>
      </c>
      <c r="C25" s="2" t="s">
        <v>44</v>
      </c>
      <c r="D25" s="8" t="s">
        <v>45</v>
      </c>
      <c r="E25" s="11">
        <f>'CP-II Atainment'!E25+1</f>
        <v>1</v>
      </c>
      <c r="F25" s="1">
        <f>'CP-II Atainment'!F25+1</f>
        <v>5</v>
      </c>
      <c r="G25" s="6">
        <f>'CP-II Atainment'!G25+1</f>
        <v>3</v>
      </c>
      <c r="H25" s="45">
        <f>'CP-II Atainment'!H25+1</f>
        <v>2</v>
      </c>
      <c r="I25" s="6">
        <v>3</v>
      </c>
      <c r="J25" s="6">
        <f>'CP-II Atainment'!J25+1</f>
        <v>2</v>
      </c>
      <c r="K25" s="46">
        <f>'CP-II Atainment'!K25+1</f>
        <v>1</v>
      </c>
      <c r="L25" s="11">
        <f t="shared" si="9"/>
        <v>14.285714285714286</v>
      </c>
      <c r="M25" s="1">
        <f t="shared" si="10"/>
        <v>83.333333333333329</v>
      </c>
      <c r="N25" s="1">
        <f t="shared" si="11"/>
        <v>42.857142857142854</v>
      </c>
      <c r="O25" s="1">
        <f t="shared" si="0"/>
        <v>40</v>
      </c>
      <c r="P25" s="1">
        <f t="shared" si="1"/>
        <v>50</v>
      </c>
      <c r="Q25" s="1">
        <f t="shared" si="2"/>
        <v>50</v>
      </c>
      <c r="R25" s="13">
        <f t="shared" si="3"/>
        <v>20</v>
      </c>
      <c r="S25" s="11">
        <f t="shared" si="4"/>
        <v>66.666666666666657</v>
      </c>
      <c r="T25" s="1">
        <f t="shared" si="5"/>
        <v>33.428571428571431</v>
      </c>
      <c r="U25" s="44">
        <f t="shared" si="6"/>
        <v>41.523809523809526</v>
      </c>
      <c r="V25" s="34">
        <f t="shared" si="7"/>
        <v>57.777777777777771</v>
      </c>
      <c r="W25" s="38">
        <f t="shared" si="8"/>
        <v>49.849206349206348</v>
      </c>
    </row>
    <row r="26" spans="2:23" ht="15.75" customHeight="1" x14ac:dyDescent="0.25">
      <c r="B26" s="2">
        <v>24</v>
      </c>
      <c r="C26" s="2" t="s">
        <v>46</v>
      </c>
      <c r="D26" s="8" t="s">
        <v>47</v>
      </c>
      <c r="E26" s="11">
        <f>'CP-II Atainment'!E26+1</f>
        <v>4</v>
      </c>
      <c r="F26" s="1">
        <f>'CP-II Atainment'!F26+1</f>
        <v>5</v>
      </c>
      <c r="G26" s="6">
        <f>'CP-II Atainment'!G26+1</f>
        <v>1</v>
      </c>
      <c r="H26" s="45">
        <f>'CP-II Atainment'!H26+1</f>
        <v>5</v>
      </c>
      <c r="I26" s="6">
        <v>4</v>
      </c>
      <c r="J26" s="6">
        <f>'CP-II Atainment'!J26+1</f>
        <v>2</v>
      </c>
      <c r="K26" s="46">
        <f>'CP-II Atainment'!K26+1</f>
        <v>2</v>
      </c>
      <c r="L26" s="11">
        <f t="shared" si="9"/>
        <v>57.142857142857146</v>
      </c>
      <c r="M26" s="1">
        <f t="shared" si="10"/>
        <v>83.333333333333329</v>
      </c>
      <c r="N26" s="1">
        <f t="shared" si="11"/>
        <v>14.285714285714286</v>
      </c>
      <c r="O26" s="1">
        <f t="shared" si="0"/>
        <v>100</v>
      </c>
      <c r="P26" s="1">
        <f t="shared" si="1"/>
        <v>66.666666666666671</v>
      </c>
      <c r="Q26" s="1">
        <f t="shared" si="2"/>
        <v>50</v>
      </c>
      <c r="R26" s="13">
        <f t="shared" si="3"/>
        <v>40</v>
      </c>
      <c r="S26" s="11">
        <f t="shared" si="4"/>
        <v>75</v>
      </c>
      <c r="T26" s="1">
        <f t="shared" si="5"/>
        <v>52.285714285714292</v>
      </c>
      <c r="U26" s="44">
        <f t="shared" si="6"/>
        <v>66.095238095238102</v>
      </c>
      <c r="V26" s="34">
        <f t="shared" si="7"/>
        <v>77.777777777777771</v>
      </c>
      <c r="W26" s="38">
        <f t="shared" si="8"/>
        <v>67.789682539682545</v>
      </c>
    </row>
    <row r="27" spans="2:23" ht="15.75" customHeight="1" x14ac:dyDescent="0.25">
      <c r="B27" s="2">
        <v>25</v>
      </c>
      <c r="C27" s="2" t="s">
        <v>48</v>
      </c>
      <c r="D27" s="8" t="s">
        <v>49</v>
      </c>
      <c r="E27" s="11">
        <f>'CP-II Atainment'!E27+1</f>
        <v>5</v>
      </c>
      <c r="F27" s="1">
        <v>6</v>
      </c>
      <c r="G27" s="6">
        <f>'CP-II Atainment'!G27+1</f>
        <v>3</v>
      </c>
      <c r="H27" s="45">
        <v>5</v>
      </c>
      <c r="I27" s="6">
        <v>5</v>
      </c>
      <c r="J27" s="6">
        <f>'CP-II Atainment'!J27+1</f>
        <v>2</v>
      </c>
      <c r="K27" s="46">
        <f>'CP-II Atainment'!K27+1</f>
        <v>3</v>
      </c>
      <c r="L27" s="11">
        <f t="shared" si="9"/>
        <v>71.428571428571431</v>
      </c>
      <c r="M27" s="1">
        <f t="shared" si="10"/>
        <v>100</v>
      </c>
      <c r="N27" s="1">
        <f t="shared" si="11"/>
        <v>42.857142857142854</v>
      </c>
      <c r="O27" s="1">
        <f t="shared" si="0"/>
        <v>100</v>
      </c>
      <c r="P27" s="1">
        <f t="shared" si="1"/>
        <v>83.333333333333329</v>
      </c>
      <c r="Q27" s="1">
        <f t="shared" si="2"/>
        <v>50</v>
      </c>
      <c r="R27" s="13">
        <f t="shared" si="3"/>
        <v>60</v>
      </c>
      <c r="S27" s="11">
        <f t="shared" si="4"/>
        <v>91.666666666666657</v>
      </c>
      <c r="T27" s="1">
        <f t="shared" si="5"/>
        <v>64.857142857142861</v>
      </c>
      <c r="U27" s="44">
        <f t="shared" si="6"/>
        <v>76.285714285714292</v>
      </c>
      <c r="V27" s="34">
        <f t="shared" si="7"/>
        <v>83.333333333333329</v>
      </c>
      <c r="W27" s="38">
        <f t="shared" si="8"/>
        <v>79.035714285714278</v>
      </c>
    </row>
    <row r="28" spans="2:23" ht="15.75" customHeight="1" x14ac:dyDescent="0.25">
      <c r="B28" s="2">
        <v>26</v>
      </c>
      <c r="C28" s="2" t="s">
        <v>50</v>
      </c>
      <c r="D28" s="8" t="s">
        <v>51</v>
      </c>
      <c r="E28" s="11">
        <f>'CP-II Atainment'!E28+1</f>
        <v>4</v>
      </c>
      <c r="F28" s="1">
        <f>'CP-II Atainment'!F28+1</f>
        <v>5</v>
      </c>
      <c r="G28" s="6">
        <f>'CP-II Atainment'!G28+1</f>
        <v>3</v>
      </c>
      <c r="H28" s="45">
        <f>'CP-II Atainment'!H28+1</f>
        <v>3</v>
      </c>
      <c r="I28" s="6">
        <v>3</v>
      </c>
      <c r="J28" s="6">
        <f>'CP-II Atainment'!J28+1</f>
        <v>2</v>
      </c>
      <c r="K28" s="46">
        <f>'CP-II Atainment'!K28+1</f>
        <v>3</v>
      </c>
      <c r="L28" s="11">
        <f t="shared" si="9"/>
        <v>57.142857142857146</v>
      </c>
      <c r="M28" s="1">
        <f t="shared" si="10"/>
        <v>83.333333333333329</v>
      </c>
      <c r="N28" s="1">
        <f t="shared" si="11"/>
        <v>42.857142857142854</v>
      </c>
      <c r="O28" s="1">
        <f t="shared" si="0"/>
        <v>60</v>
      </c>
      <c r="P28" s="1">
        <f t="shared" si="1"/>
        <v>50</v>
      </c>
      <c r="Q28" s="1">
        <f t="shared" si="2"/>
        <v>50</v>
      </c>
      <c r="R28" s="13">
        <f t="shared" si="3"/>
        <v>60</v>
      </c>
      <c r="S28" s="11">
        <f t="shared" si="4"/>
        <v>66.666666666666657</v>
      </c>
      <c r="T28" s="1">
        <f t="shared" si="5"/>
        <v>54</v>
      </c>
      <c r="U28" s="44">
        <f t="shared" si="6"/>
        <v>62.095238095238095</v>
      </c>
      <c r="V28" s="34">
        <f t="shared" si="7"/>
        <v>64.444444444444443</v>
      </c>
      <c r="W28" s="38">
        <f t="shared" si="8"/>
        <v>61.801587301587304</v>
      </c>
    </row>
    <row r="29" spans="2:23" ht="15.75" customHeight="1" x14ac:dyDescent="0.25">
      <c r="B29" s="2">
        <v>27</v>
      </c>
      <c r="C29" s="2" t="s">
        <v>52</v>
      </c>
      <c r="D29" s="8" t="s">
        <v>53</v>
      </c>
      <c r="E29" s="11">
        <f>'CP-II Atainment'!E29+1</f>
        <v>4</v>
      </c>
      <c r="F29" s="1">
        <f>'CP-II Atainment'!F29+1</f>
        <v>5</v>
      </c>
      <c r="G29" s="6">
        <f>'CP-II Atainment'!G29+1</f>
        <v>3</v>
      </c>
      <c r="H29" s="45">
        <f>'CP-II Atainment'!H29+1</f>
        <v>2</v>
      </c>
      <c r="I29" s="6">
        <v>3</v>
      </c>
      <c r="J29" s="6">
        <f>'CP-II Atainment'!J29+1</f>
        <v>1</v>
      </c>
      <c r="K29" s="46">
        <f>'CP-II Atainment'!K29+1</f>
        <v>4</v>
      </c>
      <c r="L29" s="11">
        <f t="shared" si="9"/>
        <v>57.142857142857146</v>
      </c>
      <c r="M29" s="1">
        <f t="shared" si="10"/>
        <v>83.333333333333329</v>
      </c>
      <c r="N29" s="1">
        <f t="shared" si="11"/>
        <v>42.857142857142854</v>
      </c>
      <c r="O29" s="1">
        <f t="shared" si="0"/>
        <v>40</v>
      </c>
      <c r="P29" s="1">
        <f t="shared" si="1"/>
        <v>50</v>
      </c>
      <c r="Q29" s="1">
        <f t="shared" si="2"/>
        <v>25</v>
      </c>
      <c r="R29" s="13">
        <f t="shared" si="3"/>
        <v>80</v>
      </c>
      <c r="S29" s="11">
        <f t="shared" si="4"/>
        <v>66.666666666666657</v>
      </c>
      <c r="T29" s="1">
        <f t="shared" si="5"/>
        <v>49</v>
      </c>
      <c r="U29" s="44">
        <f t="shared" si="6"/>
        <v>57.095238095238095</v>
      </c>
      <c r="V29" s="34">
        <f t="shared" si="7"/>
        <v>49.444444444444436</v>
      </c>
      <c r="W29" s="38">
        <f t="shared" si="8"/>
        <v>55.551587301587297</v>
      </c>
    </row>
    <row r="30" spans="2:23" ht="15.75" customHeight="1" x14ac:dyDescent="0.25">
      <c r="B30" s="2">
        <v>29</v>
      </c>
      <c r="C30" s="2" t="s">
        <v>54</v>
      </c>
      <c r="D30" s="8" t="s">
        <v>55</v>
      </c>
      <c r="E30" s="11">
        <f>'CP-II Atainment'!E30+1</f>
        <v>1</v>
      </c>
      <c r="F30" s="1">
        <f>'CP-II Atainment'!F30+1</f>
        <v>1</v>
      </c>
      <c r="G30" s="6">
        <f>'CP-II Atainment'!G30+1</f>
        <v>1</v>
      </c>
      <c r="H30" s="45">
        <f>'CP-II Atainment'!H30+1</f>
        <v>1</v>
      </c>
      <c r="I30" s="6">
        <v>4</v>
      </c>
      <c r="J30" s="6">
        <f>'CP-II Atainment'!J30+1</f>
        <v>1</v>
      </c>
      <c r="K30" s="46">
        <f>'CP-II Atainment'!K30+1</f>
        <v>3</v>
      </c>
      <c r="L30" s="11">
        <f t="shared" si="9"/>
        <v>14.285714285714286</v>
      </c>
      <c r="M30" s="1">
        <f t="shared" si="10"/>
        <v>16.666666666666668</v>
      </c>
      <c r="N30" s="1">
        <f t="shared" si="11"/>
        <v>14.285714285714286</v>
      </c>
      <c r="O30" s="1">
        <f t="shared" si="0"/>
        <v>20</v>
      </c>
      <c r="P30" s="1">
        <f t="shared" si="1"/>
        <v>66.666666666666671</v>
      </c>
      <c r="Q30" s="1">
        <f t="shared" si="2"/>
        <v>25</v>
      </c>
      <c r="R30" s="13">
        <f t="shared" si="3"/>
        <v>60</v>
      </c>
      <c r="S30" s="11">
        <f t="shared" si="4"/>
        <v>41.666666666666671</v>
      </c>
      <c r="T30" s="1">
        <f t="shared" si="5"/>
        <v>26.714285714285712</v>
      </c>
      <c r="U30" s="44">
        <f t="shared" si="6"/>
        <v>27.190476190476193</v>
      </c>
      <c r="V30" s="34">
        <f t="shared" si="7"/>
        <v>20.555555555555557</v>
      </c>
      <c r="W30" s="38">
        <f t="shared" si="8"/>
        <v>29.031746031746032</v>
      </c>
    </row>
    <row r="31" spans="2:23" ht="15.75" customHeight="1" x14ac:dyDescent="0.25">
      <c r="B31" s="2">
        <v>30</v>
      </c>
      <c r="C31" s="2" t="s">
        <v>56</v>
      </c>
      <c r="D31" s="8" t="s">
        <v>57</v>
      </c>
      <c r="E31" s="11">
        <f>'CP-II Atainment'!E31+1</f>
        <v>4</v>
      </c>
      <c r="F31" s="1">
        <f>'CP-II Atainment'!F31+1</f>
        <v>5</v>
      </c>
      <c r="G31" s="6">
        <f>'CP-II Atainment'!G31+1</f>
        <v>1</v>
      </c>
      <c r="H31" s="45">
        <f>'CP-II Atainment'!H31+1</f>
        <v>3</v>
      </c>
      <c r="I31" s="6">
        <v>4</v>
      </c>
      <c r="J31" s="6">
        <f>'CP-II Atainment'!J31+1</f>
        <v>3</v>
      </c>
      <c r="K31" s="46">
        <f>'CP-II Atainment'!K31+1</f>
        <v>1</v>
      </c>
      <c r="L31" s="11">
        <f t="shared" si="9"/>
        <v>57.142857142857146</v>
      </c>
      <c r="M31" s="1">
        <f t="shared" si="10"/>
        <v>83.333333333333329</v>
      </c>
      <c r="N31" s="1">
        <f t="shared" si="11"/>
        <v>14.285714285714286</v>
      </c>
      <c r="O31" s="1">
        <f t="shared" si="0"/>
        <v>60</v>
      </c>
      <c r="P31" s="1">
        <f t="shared" si="1"/>
        <v>66.666666666666671</v>
      </c>
      <c r="Q31" s="1">
        <f t="shared" si="2"/>
        <v>75</v>
      </c>
      <c r="R31" s="13">
        <f t="shared" si="3"/>
        <v>20</v>
      </c>
      <c r="S31" s="11">
        <f t="shared" si="4"/>
        <v>75</v>
      </c>
      <c r="T31" s="1">
        <f t="shared" si="5"/>
        <v>45.285714285714292</v>
      </c>
      <c r="U31" s="44">
        <f t="shared" si="6"/>
        <v>59.095238095238095</v>
      </c>
      <c r="V31" s="34">
        <f t="shared" si="7"/>
        <v>72.777777777777771</v>
      </c>
      <c r="W31" s="38">
        <f t="shared" si="8"/>
        <v>63.039682539682538</v>
      </c>
    </row>
    <row r="32" spans="2:23" ht="15.75" customHeight="1" x14ac:dyDescent="0.25">
      <c r="B32" s="2">
        <v>31</v>
      </c>
      <c r="C32" s="2" t="s">
        <v>58</v>
      </c>
      <c r="D32" s="8" t="s">
        <v>59</v>
      </c>
      <c r="E32" s="11">
        <f>'CP-II Atainment'!E32+1</f>
        <v>3</v>
      </c>
      <c r="F32" s="1">
        <f>'CP-II Atainment'!F32+1</f>
        <v>5</v>
      </c>
      <c r="G32" s="6">
        <f>'CP-II Atainment'!G32+1</f>
        <v>1</v>
      </c>
      <c r="H32" s="45">
        <v>5</v>
      </c>
      <c r="I32" s="6">
        <v>6</v>
      </c>
      <c r="J32" s="6">
        <f>'CP-II Atainment'!J32+1</f>
        <v>4</v>
      </c>
      <c r="K32" s="46">
        <f>'CP-II Atainment'!K32+1</f>
        <v>3</v>
      </c>
      <c r="L32" s="11">
        <f t="shared" si="9"/>
        <v>42.857142857142854</v>
      </c>
      <c r="M32" s="1">
        <f t="shared" si="10"/>
        <v>83.333333333333329</v>
      </c>
      <c r="N32" s="1">
        <f t="shared" si="11"/>
        <v>14.285714285714286</v>
      </c>
      <c r="O32" s="1">
        <f t="shared" si="0"/>
        <v>100</v>
      </c>
      <c r="P32" s="1">
        <f t="shared" si="1"/>
        <v>100</v>
      </c>
      <c r="Q32" s="1">
        <f t="shared" si="2"/>
        <v>100</v>
      </c>
      <c r="R32" s="13">
        <f t="shared" si="3"/>
        <v>60</v>
      </c>
      <c r="S32" s="11">
        <f t="shared" si="4"/>
        <v>91.666666666666657</v>
      </c>
      <c r="T32" s="1">
        <f t="shared" si="5"/>
        <v>63.428571428571423</v>
      </c>
      <c r="U32" s="44">
        <f t="shared" si="6"/>
        <v>77.238095238095227</v>
      </c>
      <c r="V32" s="34">
        <f t="shared" si="7"/>
        <v>94.444444444444443</v>
      </c>
      <c r="W32" s="38">
        <f t="shared" si="8"/>
        <v>81.694444444444443</v>
      </c>
    </row>
    <row r="33" spans="2:23" ht="15.75" customHeight="1" x14ac:dyDescent="0.25">
      <c r="B33" s="2">
        <v>32</v>
      </c>
      <c r="C33" s="2" t="s">
        <v>60</v>
      </c>
      <c r="D33" s="8" t="s">
        <v>61</v>
      </c>
      <c r="E33" s="11">
        <f>'CP-II Atainment'!E33+1</f>
        <v>2</v>
      </c>
      <c r="F33" s="1">
        <f>'CP-II Atainment'!F33+1</f>
        <v>4</v>
      </c>
      <c r="G33" s="6">
        <f>'CP-II Atainment'!G33+1</f>
        <v>1</v>
      </c>
      <c r="H33" s="45">
        <f>'CP-II Atainment'!H33+1</f>
        <v>4</v>
      </c>
      <c r="I33" s="6">
        <v>6</v>
      </c>
      <c r="J33" s="6">
        <v>4</v>
      </c>
      <c r="K33" s="46">
        <f>'CP-II Atainment'!K33+1</f>
        <v>4</v>
      </c>
      <c r="L33" s="11">
        <f t="shared" si="9"/>
        <v>28.571428571428573</v>
      </c>
      <c r="M33" s="1">
        <f t="shared" si="10"/>
        <v>66.666666666666671</v>
      </c>
      <c r="N33" s="1">
        <f t="shared" si="11"/>
        <v>14.285714285714286</v>
      </c>
      <c r="O33" s="1">
        <f t="shared" si="0"/>
        <v>80</v>
      </c>
      <c r="P33" s="1">
        <f t="shared" si="1"/>
        <v>100</v>
      </c>
      <c r="Q33" s="1">
        <f t="shared" si="2"/>
        <v>100</v>
      </c>
      <c r="R33" s="13">
        <f t="shared" si="3"/>
        <v>80</v>
      </c>
      <c r="S33" s="11">
        <f t="shared" si="4"/>
        <v>83.333333333333343</v>
      </c>
      <c r="T33" s="1">
        <f t="shared" si="5"/>
        <v>60.571428571428577</v>
      </c>
      <c r="U33" s="44">
        <f t="shared" si="6"/>
        <v>71.047619047619051</v>
      </c>
      <c r="V33" s="34">
        <f t="shared" si="7"/>
        <v>82.222222222222229</v>
      </c>
      <c r="W33" s="38">
        <f t="shared" si="8"/>
        <v>74.293650793650798</v>
      </c>
    </row>
    <row r="34" spans="2:23" ht="15.75" customHeight="1" x14ac:dyDescent="0.25">
      <c r="B34" s="2">
        <v>33</v>
      </c>
      <c r="C34" s="2" t="s">
        <v>62</v>
      </c>
      <c r="D34" s="8" t="s">
        <v>63</v>
      </c>
      <c r="E34" s="11">
        <f>'CP-II Atainment'!E34+1</f>
        <v>7</v>
      </c>
      <c r="F34" s="1">
        <f>'CP-II Atainment'!F34+1</f>
        <v>1</v>
      </c>
      <c r="G34" s="6">
        <f>'CP-II Atainment'!G34+1</f>
        <v>5</v>
      </c>
      <c r="H34" s="45">
        <v>5</v>
      </c>
      <c r="I34" s="6">
        <v>2</v>
      </c>
      <c r="J34" s="6">
        <f>'CP-II Atainment'!J34+1</f>
        <v>3</v>
      </c>
      <c r="K34" s="46">
        <f>'CP-II Atainment'!K34+1</f>
        <v>2</v>
      </c>
      <c r="L34" s="11">
        <f t="shared" si="9"/>
        <v>100</v>
      </c>
      <c r="M34" s="1">
        <f t="shared" si="10"/>
        <v>16.666666666666668</v>
      </c>
      <c r="N34" s="1">
        <f t="shared" si="11"/>
        <v>71.428571428571431</v>
      </c>
      <c r="O34" s="1">
        <f t="shared" si="0"/>
        <v>100</v>
      </c>
      <c r="P34" s="1">
        <f t="shared" si="1"/>
        <v>33.333333333333336</v>
      </c>
      <c r="Q34" s="1">
        <f t="shared" si="2"/>
        <v>75</v>
      </c>
      <c r="R34" s="13">
        <f t="shared" si="3"/>
        <v>40</v>
      </c>
      <c r="S34" s="11">
        <f t="shared" si="4"/>
        <v>25</v>
      </c>
      <c r="T34" s="1">
        <f t="shared" si="5"/>
        <v>77.285714285714292</v>
      </c>
      <c r="U34" s="44">
        <f t="shared" si="6"/>
        <v>66.333333333333343</v>
      </c>
      <c r="V34" s="34">
        <f t="shared" si="7"/>
        <v>63.888888888888893</v>
      </c>
      <c r="W34" s="38">
        <f t="shared" si="8"/>
        <v>58.126984126984134</v>
      </c>
    </row>
    <row r="35" spans="2:23" ht="15.75" customHeight="1" x14ac:dyDescent="0.25">
      <c r="B35" s="2">
        <v>34</v>
      </c>
      <c r="C35" s="2" t="s">
        <v>64</v>
      </c>
      <c r="D35" s="8" t="s">
        <v>65</v>
      </c>
      <c r="E35" s="11">
        <f>'CP-II Atainment'!E35+1</f>
        <v>6</v>
      </c>
      <c r="F35" s="1">
        <f>'CP-II Atainment'!F35+1</f>
        <v>6</v>
      </c>
      <c r="G35" s="6">
        <f>'CP-II Atainment'!G35+1</f>
        <v>1</v>
      </c>
      <c r="H35" s="45">
        <f>'CP-II Atainment'!H35+1</f>
        <v>3</v>
      </c>
      <c r="I35" s="6">
        <v>3</v>
      </c>
      <c r="J35" s="6">
        <f>'CP-II Atainment'!J35+1</f>
        <v>2</v>
      </c>
      <c r="K35" s="46">
        <f>'CP-II Atainment'!K35+1</f>
        <v>2</v>
      </c>
      <c r="L35" s="11">
        <f t="shared" si="9"/>
        <v>85.714285714285708</v>
      </c>
      <c r="M35" s="1">
        <f t="shared" si="10"/>
        <v>100</v>
      </c>
      <c r="N35" s="1">
        <f t="shared" si="11"/>
        <v>14.285714285714286</v>
      </c>
      <c r="O35" s="1">
        <f t="shared" si="0"/>
        <v>60</v>
      </c>
      <c r="P35" s="1">
        <f t="shared" si="1"/>
        <v>50</v>
      </c>
      <c r="Q35" s="1">
        <f t="shared" si="2"/>
        <v>50</v>
      </c>
      <c r="R35" s="13">
        <f t="shared" si="3"/>
        <v>40</v>
      </c>
      <c r="S35" s="11">
        <f t="shared" si="4"/>
        <v>75</v>
      </c>
      <c r="T35" s="1">
        <f t="shared" si="5"/>
        <v>50</v>
      </c>
      <c r="U35" s="44">
        <f t="shared" si="6"/>
        <v>67.142857142857139</v>
      </c>
      <c r="V35" s="34">
        <f t="shared" si="7"/>
        <v>70</v>
      </c>
      <c r="W35" s="38">
        <f t="shared" si="8"/>
        <v>65.535714285714278</v>
      </c>
    </row>
    <row r="36" spans="2:23" ht="15.75" customHeight="1" x14ac:dyDescent="0.25">
      <c r="B36" s="2">
        <v>35</v>
      </c>
      <c r="C36" s="2" t="s">
        <v>66</v>
      </c>
      <c r="D36" s="8" t="s">
        <v>67</v>
      </c>
      <c r="E36" s="11">
        <f>'CP-II Atainment'!E36+1</f>
        <v>4</v>
      </c>
      <c r="F36" s="1">
        <f>'CP-II Atainment'!F36+1</f>
        <v>6</v>
      </c>
      <c r="G36" s="6">
        <f>'CP-II Atainment'!G36+1</f>
        <v>7</v>
      </c>
      <c r="H36" s="45">
        <v>5</v>
      </c>
      <c r="I36" s="6">
        <v>6</v>
      </c>
      <c r="J36" s="6">
        <f>'CP-II Atainment'!J36+1</f>
        <v>4</v>
      </c>
      <c r="K36" s="46">
        <f>'CP-II Atainment'!K36+1</f>
        <v>4</v>
      </c>
      <c r="L36" s="11">
        <f t="shared" si="9"/>
        <v>57.142857142857146</v>
      </c>
      <c r="M36" s="1">
        <f t="shared" si="10"/>
        <v>100</v>
      </c>
      <c r="N36" s="1">
        <f t="shared" si="11"/>
        <v>100</v>
      </c>
      <c r="O36" s="1">
        <f t="shared" si="0"/>
        <v>100</v>
      </c>
      <c r="P36" s="1">
        <f t="shared" si="1"/>
        <v>100</v>
      </c>
      <c r="Q36" s="1">
        <f t="shared" si="2"/>
        <v>100</v>
      </c>
      <c r="R36" s="13">
        <f t="shared" si="3"/>
        <v>80</v>
      </c>
      <c r="S36" s="11">
        <f t="shared" si="4"/>
        <v>100</v>
      </c>
      <c r="T36" s="1">
        <f t="shared" si="5"/>
        <v>87.428571428571416</v>
      </c>
      <c r="U36" s="44">
        <f t="shared" si="6"/>
        <v>87.428571428571416</v>
      </c>
      <c r="V36" s="34">
        <f t="shared" si="7"/>
        <v>100</v>
      </c>
      <c r="W36" s="38">
        <f t="shared" si="8"/>
        <v>93.714285714285708</v>
      </c>
    </row>
    <row r="37" spans="2:23" ht="15.75" customHeight="1" x14ac:dyDescent="0.25">
      <c r="B37" s="2">
        <v>36</v>
      </c>
      <c r="C37" s="2" t="s">
        <v>68</v>
      </c>
      <c r="D37" s="8" t="s">
        <v>69</v>
      </c>
      <c r="E37" s="11">
        <f>'CP-II Atainment'!E37+1</f>
        <v>2</v>
      </c>
      <c r="F37" s="1">
        <f>'CP-II Atainment'!F37+1</f>
        <v>5</v>
      </c>
      <c r="G37" s="6">
        <f>'CP-II Atainment'!G37+1</f>
        <v>1</v>
      </c>
      <c r="H37" s="45">
        <f>'CP-II Atainment'!H37+1</f>
        <v>1</v>
      </c>
      <c r="I37" s="6">
        <v>4</v>
      </c>
      <c r="J37" s="6">
        <f>'CP-II Atainment'!J37+1</f>
        <v>1</v>
      </c>
      <c r="K37" s="46">
        <f>'CP-II Atainment'!K37+1</f>
        <v>1</v>
      </c>
      <c r="L37" s="11">
        <f t="shared" si="9"/>
        <v>28.571428571428573</v>
      </c>
      <c r="M37" s="1">
        <f t="shared" si="10"/>
        <v>83.333333333333329</v>
      </c>
      <c r="N37" s="1">
        <f t="shared" si="11"/>
        <v>14.285714285714286</v>
      </c>
      <c r="O37" s="1">
        <f t="shared" si="0"/>
        <v>20</v>
      </c>
      <c r="P37" s="1">
        <f t="shared" si="1"/>
        <v>66.666666666666671</v>
      </c>
      <c r="Q37" s="1">
        <f t="shared" si="2"/>
        <v>25</v>
      </c>
      <c r="R37" s="13">
        <f t="shared" si="3"/>
        <v>20</v>
      </c>
      <c r="S37" s="11">
        <f t="shared" si="4"/>
        <v>75</v>
      </c>
      <c r="T37" s="1">
        <f t="shared" si="5"/>
        <v>21.571428571428573</v>
      </c>
      <c r="U37" s="44">
        <f t="shared" si="6"/>
        <v>35.38095238095238</v>
      </c>
      <c r="V37" s="34">
        <f t="shared" si="7"/>
        <v>42.777777777777771</v>
      </c>
      <c r="W37" s="38">
        <f t="shared" si="8"/>
        <v>43.682539682539684</v>
      </c>
    </row>
    <row r="38" spans="2:23" ht="15.75" customHeight="1" x14ac:dyDescent="0.25">
      <c r="B38" s="2">
        <v>37</v>
      </c>
      <c r="C38" s="2" t="s">
        <v>70</v>
      </c>
      <c r="D38" s="8" t="s">
        <v>71</v>
      </c>
      <c r="E38" s="11">
        <f>'CP-II Atainment'!E38+1</f>
        <v>2</v>
      </c>
      <c r="F38" s="1">
        <f>'CP-II Atainment'!F38+1</f>
        <v>6</v>
      </c>
      <c r="G38" s="6">
        <f>'CP-II Atainment'!G38+1</f>
        <v>1</v>
      </c>
      <c r="H38" s="45">
        <f>'CP-II Atainment'!H38+1</f>
        <v>2</v>
      </c>
      <c r="I38" s="6">
        <v>4</v>
      </c>
      <c r="J38" s="6">
        <f>'CP-II Atainment'!J38+1</f>
        <v>3</v>
      </c>
      <c r="K38" s="46">
        <f>'CP-II Atainment'!K38+1</f>
        <v>2</v>
      </c>
      <c r="L38" s="11">
        <f t="shared" si="9"/>
        <v>28.571428571428573</v>
      </c>
      <c r="M38" s="1">
        <f t="shared" si="10"/>
        <v>100</v>
      </c>
      <c r="N38" s="1">
        <f t="shared" si="11"/>
        <v>14.285714285714286</v>
      </c>
      <c r="O38" s="1">
        <f t="shared" si="0"/>
        <v>40</v>
      </c>
      <c r="P38" s="1">
        <f t="shared" si="1"/>
        <v>66.666666666666671</v>
      </c>
      <c r="Q38" s="1">
        <f t="shared" si="2"/>
        <v>75</v>
      </c>
      <c r="R38" s="13">
        <f t="shared" si="3"/>
        <v>40</v>
      </c>
      <c r="S38" s="11">
        <f t="shared" si="4"/>
        <v>83.333333333333343</v>
      </c>
      <c r="T38" s="1">
        <f t="shared" si="5"/>
        <v>39.571428571428569</v>
      </c>
      <c r="U38" s="44">
        <f t="shared" si="6"/>
        <v>56.714285714285708</v>
      </c>
      <c r="V38" s="34">
        <f t="shared" si="7"/>
        <v>71.666666666666671</v>
      </c>
      <c r="W38" s="38">
        <f t="shared" si="8"/>
        <v>62.821428571428569</v>
      </c>
    </row>
    <row r="39" spans="2:23" ht="15.75" customHeight="1" x14ac:dyDescent="0.25">
      <c r="B39" s="2">
        <v>38</v>
      </c>
      <c r="C39" s="2" t="s">
        <v>72</v>
      </c>
      <c r="D39" s="8" t="s">
        <v>73</v>
      </c>
      <c r="E39" s="11">
        <f>'CP-II Atainment'!E39+1</f>
        <v>4</v>
      </c>
      <c r="F39" s="1">
        <v>6</v>
      </c>
      <c r="G39" s="6">
        <f>'CP-II Atainment'!G39+1</f>
        <v>1</v>
      </c>
      <c r="H39" s="45">
        <v>5</v>
      </c>
      <c r="I39" s="6">
        <v>4</v>
      </c>
      <c r="J39" s="6">
        <f>'CP-II Atainment'!J39+1</f>
        <v>1</v>
      </c>
      <c r="K39" s="46">
        <f>'CP-II Atainment'!K39+1</f>
        <v>4</v>
      </c>
      <c r="L39" s="11">
        <f t="shared" si="9"/>
        <v>57.142857142857146</v>
      </c>
      <c r="M39" s="1">
        <f t="shared" si="10"/>
        <v>100</v>
      </c>
      <c r="N39" s="1">
        <f t="shared" si="11"/>
        <v>14.285714285714286</v>
      </c>
      <c r="O39" s="1">
        <f t="shared" si="0"/>
        <v>100</v>
      </c>
      <c r="P39" s="1">
        <f t="shared" si="1"/>
        <v>66.666666666666671</v>
      </c>
      <c r="Q39" s="1">
        <f t="shared" si="2"/>
        <v>25</v>
      </c>
      <c r="R39" s="13">
        <f t="shared" si="3"/>
        <v>80</v>
      </c>
      <c r="S39" s="11">
        <f t="shared" si="4"/>
        <v>83.333333333333343</v>
      </c>
      <c r="T39" s="1">
        <f t="shared" si="5"/>
        <v>55.285714285714292</v>
      </c>
      <c r="U39" s="44">
        <f t="shared" si="6"/>
        <v>72.428571428571416</v>
      </c>
      <c r="V39" s="34">
        <f t="shared" si="7"/>
        <v>75</v>
      </c>
      <c r="W39" s="38">
        <f t="shared" si="8"/>
        <v>71.511904761904759</v>
      </c>
    </row>
    <row r="40" spans="2:23" ht="15.75" customHeight="1" x14ac:dyDescent="0.25">
      <c r="B40" s="2">
        <v>39</v>
      </c>
      <c r="C40" s="2" t="s">
        <v>74</v>
      </c>
      <c r="D40" s="8" t="s">
        <v>75</v>
      </c>
      <c r="E40" s="11">
        <f>'CP-II Atainment'!E40+1</f>
        <v>3</v>
      </c>
      <c r="F40" s="1">
        <f>'CP-II Atainment'!F40+1</f>
        <v>6</v>
      </c>
      <c r="G40" s="6">
        <f>'CP-II Atainment'!G40+1</f>
        <v>3</v>
      </c>
      <c r="H40" s="45">
        <v>5</v>
      </c>
      <c r="I40" s="6">
        <v>6</v>
      </c>
      <c r="J40" s="6">
        <v>4</v>
      </c>
      <c r="K40" s="46">
        <f>'CP-II Atainment'!K40+1</f>
        <v>3</v>
      </c>
      <c r="L40" s="11">
        <f t="shared" si="9"/>
        <v>42.857142857142854</v>
      </c>
      <c r="M40" s="1">
        <f t="shared" si="10"/>
        <v>100</v>
      </c>
      <c r="N40" s="1">
        <f t="shared" si="11"/>
        <v>42.857142857142854</v>
      </c>
      <c r="O40" s="1">
        <f t="shared" si="0"/>
        <v>100</v>
      </c>
      <c r="P40" s="1">
        <f t="shared" si="1"/>
        <v>100</v>
      </c>
      <c r="Q40" s="1">
        <f t="shared" si="2"/>
        <v>100</v>
      </c>
      <c r="R40" s="13">
        <f t="shared" si="3"/>
        <v>60</v>
      </c>
      <c r="S40" s="11">
        <f t="shared" si="4"/>
        <v>100</v>
      </c>
      <c r="T40" s="1">
        <f t="shared" si="5"/>
        <v>69.142857142857139</v>
      </c>
      <c r="U40" s="44">
        <f t="shared" si="6"/>
        <v>80.571428571428584</v>
      </c>
      <c r="V40" s="34">
        <f t="shared" si="7"/>
        <v>100</v>
      </c>
      <c r="W40" s="38">
        <f t="shared" si="8"/>
        <v>87.428571428571431</v>
      </c>
    </row>
    <row r="41" spans="2:23" ht="15.75" customHeight="1" x14ac:dyDescent="0.25">
      <c r="B41" s="2">
        <v>40</v>
      </c>
      <c r="C41" s="2" t="s">
        <v>76</v>
      </c>
      <c r="D41" s="8" t="s">
        <v>77</v>
      </c>
      <c r="E41" s="11">
        <f>'CP-II Atainment'!E41+1</f>
        <v>4</v>
      </c>
      <c r="F41" s="1">
        <f>'CP-II Atainment'!F41+1</f>
        <v>5</v>
      </c>
      <c r="G41" s="6">
        <f>'CP-II Atainment'!G41+1</f>
        <v>5</v>
      </c>
      <c r="H41" s="45">
        <f>'CP-II Atainment'!H41+1</f>
        <v>4</v>
      </c>
      <c r="I41" s="6">
        <v>6</v>
      </c>
      <c r="J41" s="6">
        <f>'CP-II Atainment'!J41+1</f>
        <v>3</v>
      </c>
      <c r="K41" s="46">
        <f>'CP-II Atainment'!K41+1</f>
        <v>3</v>
      </c>
      <c r="L41" s="11">
        <f t="shared" si="9"/>
        <v>57.142857142857146</v>
      </c>
      <c r="M41" s="1">
        <f t="shared" si="10"/>
        <v>83.333333333333329</v>
      </c>
      <c r="N41" s="1">
        <f t="shared" si="11"/>
        <v>71.428571428571431</v>
      </c>
      <c r="O41" s="1">
        <f t="shared" si="0"/>
        <v>80</v>
      </c>
      <c r="P41" s="1">
        <f t="shared" si="1"/>
        <v>100</v>
      </c>
      <c r="Q41" s="1">
        <f t="shared" si="2"/>
        <v>75</v>
      </c>
      <c r="R41" s="13">
        <f t="shared" si="3"/>
        <v>60</v>
      </c>
      <c r="S41" s="11">
        <f t="shared" si="4"/>
        <v>91.666666666666657</v>
      </c>
      <c r="T41" s="1">
        <f t="shared" si="5"/>
        <v>68.714285714285708</v>
      </c>
      <c r="U41" s="44">
        <f t="shared" si="6"/>
        <v>71.095238095238102</v>
      </c>
      <c r="V41" s="34">
        <f t="shared" si="7"/>
        <v>79.444444444444443</v>
      </c>
      <c r="W41" s="38">
        <f t="shared" si="8"/>
        <v>77.73015873015872</v>
      </c>
    </row>
    <row r="42" spans="2:23" ht="15.75" customHeight="1" x14ac:dyDescent="0.25">
      <c r="B42" s="2">
        <v>41</v>
      </c>
      <c r="C42" s="2" t="s">
        <v>78</v>
      </c>
      <c r="D42" s="8" t="s">
        <v>79</v>
      </c>
      <c r="E42" s="11">
        <f>'CP-II Atainment'!E42+1</f>
        <v>4</v>
      </c>
      <c r="F42" s="1">
        <f>'CP-II Atainment'!F42+1</f>
        <v>3</v>
      </c>
      <c r="G42" s="6">
        <f>'CP-II Atainment'!G42+1</f>
        <v>3</v>
      </c>
      <c r="H42" s="45">
        <v>5</v>
      </c>
      <c r="I42" s="6">
        <v>3</v>
      </c>
      <c r="J42" s="6">
        <f>'CP-II Atainment'!J42+1</f>
        <v>1</v>
      </c>
      <c r="K42" s="46">
        <f>'CP-II Atainment'!K42+1</f>
        <v>1</v>
      </c>
      <c r="L42" s="11">
        <f t="shared" si="9"/>
        <v>57.142857142857146</v>
      </c>
      <c r="M42" s="1">
        <f t="shared" si="10"/>
        <v>50</v>
      </c>
      <c r="N42" s="1">
        <f t="shared" si="11"/>
        <v>42.857142857142854</v>
      </c>
      <c r="O42" s="1">
        <f t="shared" si="0"/>
        <v>100</v>
      </c>
      <c r="P42" s="1">
        <f t="shared" si="1"/>
        <v>50</v>
      </c>
      <c r="Q42" s="1">
        <f t="shared" si="2"/>
        <v>25</v>
      </c>
      <c r="R42" s="13">
        <f t="shared" si="3"/>
        <v>20</v>
      </c>
      <c r="S42" s="11">
        <f t="shared" si="4"/>
        <v>50</v>
      </c>
      <c r="T42" s="1">
        <f t="shared" si="5"/>
        <v>49</v>
      </c>
      <c r="U42" s="44">
        <f t="shared" si="6"/>
        <v>50.428571428571431</v>
      </c>
      <c r="V42" s="34">
        <f t="shared" si="7"/>
        <v>58.333333333333336</v>
      </c>
      <c r="W42" s="38">
        <f t="shared" si="8"/>
        <v>51.940476190476197</v>
      </c>
    </row>
    <row r="43" spans="2:23" ht="15.75" customHeight="1" x14ac:dyDescent="0.25">
      <c r="B43" s="2">
        <v>42</v>
      </c>
      <c r="C43" s="2" t="s">
        <v>80</v>
      </c>
      <c r="D43" s="8" t="s">
        <v>81</v>
      </c>
      <c r="E43" s="11">
        <f>'CP-II Atainment'!E43+1</f>
        <v>1</v>
      </c>
      <c r="F43" s="1">
        <f>'CP-II Atainment'!F43+1</f>
        <v>6</v>
      </c>
      <c r="G43" s="6">
        <f>'CP-II Atainment'!G43+1</f>
        <v>1</v>
      </c>
      <c r="H43" s="45">
        <f>'CP-II Atainment'!H43+1</f>
        <v>1</v>
      </c>
      <c r="I43" s="6">
        <v>2</v>
      </c>
      <c r="J43" s="6">
        <f>'CP-II Atainment'!J43+1</f>
        <v>2</v>
      </c>
      <c r="K43" s="46">
        <f>'CP-II Atainment'!K43+1</f>
        <v>1</v>
      </c>
      <c r="L43" s="11">
        <f t="shared" si="9"/>
        <v>14.285714285714286</v>
      </c>
      <c r="M43" s="1">
        <f t="shared" si="10"/>
        <v>100</v>
      </c>
      <c r="N43" s="1">
        <f t="shared" si="11"/>
        <v>14.285714285714286</v>
      </c>
      <c r="O43" s="1">
        <f t="shared" si="0"/>
        <v>20</v>
      </c>
      <c r="P43" s="1">
        <f t="shared" si="1"/>
        <v>33.333333333333336</v>
      </c>
      <c r="Q43" s="1">
        <f t="shared" si="2"/>
        <v>50</v>
      </c>
      <c r="R43" s="13">
        <f t="shared" si="3"/>
        <v>20</v>
      </c>
      <c r="S43" s="11">
        <f t="shared" si="4"/>
        <v>66.666666666666671</v>
      </c>
      <c r="T43" s="1">
        <f t="shared" si="5"/>
        <v>23.714285714285715</v>
      </c>
      <c r="U43" s="44">
        <f t="shared" si="6"/>
        <v>40.857142857142854</v>
      </c>
      <c r="V43" s="34">
        <f t="shared" si="7"/>
        <v>56.666666666666664</v>
      </c>
      <c r="W43" s="38">
        <f t="shared" si="8"/>
        <v>46.976190476190474</v>
      </c>
    </row>
    <row r="44" spans="2:23" ht="15.75" customHeight="1" x14ac:dyDescent="0.25">
      <c r="B44" s="2">
        <v>43</v>
      </c>
      <c r="C44" s="2" t="s">
        <v>82</v>
      </c>
      <c r="D44" s="8" t="s">
        <v>83</v>
      </c>
      <c r="E44" s="11">
        <f>'CP-II Atainment'!E44+1</f>
        <v>2</v>
      </c>
      <c r="F44" s="1">
        <f>'CP-II Atainment'!F44+1</f>
        <v>3</v>
      </c>
      <c r="G44" s="6">
        <f>'CP-II Atainment'!G44+1</f>
        <v>1</v>
      </c>
      <c r="H44" s="45">
        <f>'CP-II Atainment'!H44+1</f>
        <v>1</v>
      </c>
      <c r="I44" s="6">
        <v>3</v>
      </c>
      <c r="J44" s="6">
        <f>'CP-II Atainment'!J44+1</f>
        <v>3</v>
      </c>
      <c r="K44" s="46">
        <f>'CP-II Atainment'!K44+1</f>
        <v>3</v>
      </c>
      <c r="L44" s="11">
        <f t="shared" si="9"/>
        <v>28.571428571428573</v>
      </c>
      <c r="M44" s="1">
        <f t="shared" si="10"/>
        <v>50</v>
      </c>
      <c r="N44" s="1">
        <f t="shared" si="11"/>
        <v>14.285714285714286</v>
      </c>
      <c r="O44" s="1">
        <f t="shared" si="0"/>
        <v>20</v>
      </c>
      <c r="P44" s="1">
        <f t="shared" si="1"/>
        <v>50</v>
      </c>
      <c r="Q44" s="1">
        <f t="shared" si="2"/>
        <v>75</v>
      </c>
      <c r="R44" s="13">
        <f t="shared" si="3"/>
        <v>60</v>
      </c>
      <c r="S44" s="11">
        <f t="shared" si="4"/>
        <v>50</v>
      </c>
      <c r="T44" s="1">
        <f t="shared" si="5"/>
        <v>39.571428571428569</v>
      </c>
      <c r="U44" s="44">
        <f t="shared" si="6"/>
        <v>46.714285714285708</v>
      </c>
      <c r="V44" s="34">
        <f t="shared" si="7"/>
        <v>48.333333333333336</v>
      </c>
      <c r="W44" s="38">
        <f t="shared" si="8"/>
        <v>46.154761904761905</v>
      </c>
    </row>
    <row r="45" spans="2:23" ht="15.75" customHeight="1" x14ac:dyDescent="0.25">
      <c r="B45" s="2">
        <v>45</v>
      </c>
      <c r="C45" s="2" t="s">
        <v>84</v>
      </c>
      <c r="D45" s="8" t="s">
        <v>85</v>
      </c>
      <c r="E45" s="11">
        <f>'CP-II Atainment'!E45+1</f>
        <v>6</v>
      </c>
      <c r="F45" s="1">
        <f>'CP-II Atainment'!F45+1</f>
        <v>6</v>
      </c>
      <c r="G45" s="6">
        <f>'CP-II Atainment'!G45+1</f>
        <v>3</v>
      </c>
      <c r="H45" s="45">
        <f>'CP-II Atainment'!H45+1</f>
        <v>3</v>
      </c>
      <c r="I45" s="6">
        <v>3</v>
      </c>
      <c r="J45" s="6">
        <f>'CP-II Atainment'!J45+1</f>
        <v>2</v>
      </c>
      <c r="K45" s="46">
        <f>'CP-II Atainment'!K45+1</f>
        <v>1</v>
      </c>
      <c r="L45" s="11">
        <f t="shared" si="9"/>
        <v>85.714285714285708</v>
      </c>
      <c r="M45" s="1">
        <f t="shared" si="10"/>
        <v>100</v>
      </c>
      <c r="N45" s="1">
        <f t="shared" si="11"/>
        <v>42.857142857142854</v>
      </c>
      <c r="O45" s="1">
        <f t="shared" si="0"/>
        <v>60</v>
      </c>
      <c r="P45" s="1">
        <f t="shared" si="1"/>
        <v>50</v>
      </c>
      <c r="Q45" s="1">
        <f t="shared" si="2"/>
        <v>50</v>
      </c>
      <c r="R45" s="13">
        <f t="shared" si="3"/>
        <v>20</v>
      </c>
      <c r="S45" s="11">
        <f t="shared" si="4"/>
        <v>75</v>
      </c>
      <c r="T45" s="1">
        <f t="shared" si="5"/>
        <v>51.714285714285708</v>
      </c>
      <c r="U45" s="44">
        <f t="shared" si="6"/>
        <v>63.142857142857146</v>
      </c>
      <c r="V45" s="34">
        <f t="shared" si="7"/>
        <v>70</v>
      </c>
      <c r="W45" s="38">
        <f t="shared" si="8"/>
        <v>64.964285714285722</v>
      </c>
    </row>
    <row r="46" spans="2:23" ht="15.75" customHeight="1" x14ac:dyDescent="0.25">
      <c r="B46" s="2">
        <v>46</v>
      </c>
      <c r="C46" s="2" t="s">
        <v>86</v>
      </c>
      <c r="D46" s="8" t="s">
        <v>87</v>
      </c>
      <c r="E46" s="11">
        <v>7</v>
      </c>
      <c r="F46" s="1">
        <f>'CP-II Atainment'!F46+1</f>
        <v>5</v>
      </c>
      <c r="G46" s="6">
        <f>'CP-II Atainment'!G46+1</f>
        <v>5</v>
      </c>
      <c r="H46" s="45">
        <v>5</v>
      </c>
      <c r="I46" s="6">
        <v>6</v>
      </c>
      <c r="J46" s="6">
        <v>4</v>
      </c>
      <c r="K46" s="46">
        <v>5</v>
      </c>
      <c r="L46" s="11">
        <f t="shared" si="9"/>
        <v>100</v>
      </c>
      <c r="M46" s="1">
        <f t="shared" si="10"/>
        <v>83.333333333333329</v>
      </c>
      <c r="N46" s="1">
        <f t="shared" si="11"/>
        <v>71.428571428571431</v>
      </c>
      <c r="O46" s="1">
        <f t="shared" si="0"/>
        <v>100</v>
      </c>
      <c r="P46" s="1">
        <f t="shared" si="1"/>
        <v>100</v>
      </c>
      <c r="Q46" s="1">
        <f t="shared" si="2"/>
        <v>100</v>
      </c>
      <c r="R46" s="13">
        <f t="shared" si="3"/>
        <v>100</v>
      </c>
      <c r="S46" s="11">
        <f t="shared" si="4"/>
        <v>91.666666666666657</v>
      </c>
      <c r="T46" s="1">
        <f t="shared" si="5"/>
        <v>94.285714285714292</v>
      </c>
      <c r="U46" s="44">
        <f t="shared" si="6"/>
        <v>96.666666666666657</v>
      </c>
      <c r="V46" s="34">
        <f t="shared" si="7"/>
        <v>94.444444444444443</v>
      </c>
      <c r="W46" s="38">
        <f t="shared" si="8"/>
        <v>94.265873015873012</v>
      </c>
    </row>
    <row r="47" spans="2:23" ht="15.75" customHeight="1" x14ac:dyDescent="0.25">
      <c r="B47" s="2">
        <v>47</v>
      </c>
      <c r="C47" s="2" t="s">
        <v>88</v>
      </c>
      <c r="D47" s="8" t="s">
        <v>89</v>
      </c>
      <c r="E47" s="11">
        <f>'CP-II Atainment'!E47+1</f>
        <v>2</v>
      </c>
      <c r="F47" s="1">
        <f>'CP-II Atainment'!F47+1</f>
        <v>3</v>
      </c>
      <c r="G47" s="6">
        <f>'CP-II Atainment'!G47+1</f>
        <v>1</v>
      </c>
      <c r="H47" s="45">
        <f>'CP-II Atainment'!H47+1</f>
        <v>2</v>
      </c>
      <c r="I47" s="6">
        <v>1</v>
      </c>
      <c r="J47" s="6">
        <f>'CP-II Atainment'!J47+1</f>
        <v>1</v>
      </c>
      <c r="K47" s="46">
        <f>'CP-II Atainment'!K47+1</f>
        <v>2</v>
      </c>
      <c r="L47" s="11">
        <f t="shared" si="9"/>
        <v>28.571428571428573</v>
      </c>
      <c r="M47" s="1">
        <f t="shared" si="10"/>
        <v>50</v>
      </c>
      <c r="N47" s="1">
        <f t="shared" si="11"/>
        <v>14.285714285714286</v>
      </c>
      <c r="O47" s="1">
        <f t="shared" si="0"/>
        <v>40</v>
      </c>
      <c r="P47" s="1">
        <f t="shared" si="1"/>
        <v>16.666666666666668</v>
      </c>
      <c r="Q47" s="1">
        <f t="shared" si="2"/>
        <v>25</v>
      </c>
      <c r="R47" s="13">
        <f t="shared" si="3"/>
        <v>40</v>
      </c>
      <c r="S47" s="11">
        <f t="shared" si="4"/>
        <v>33.333333333333336</v>
      </c>
      <c r="T47" s="1">
        <f t="shared" si="5"/>
        <v>29.571428571428573</v>
      </c>
      <c r="U47" s="44">
        <f t="shared" si="6"/>
        <v>36.714285714285708</v>
      </c>
      <c r="V47" s="34">
        <f t="shared" si="7"/>
        <v>38.333333333333336</v>
      </c>
      <c r="W47" s="38">
        <f t="shared" si="8"/>
        <v>34.488095238095241</v>
      </c>
    </row>
    <row r="48" spans="2:23" ht="15.75" customHeight="1" x14ac:dyDescent="0.25">
      <c r="B48" s="2">
        <v>48</v>
      </c>
      <c r="C48" s="2" t="s">
        <v>90</v>
      </c>
      <c r="D48" s="8" t="s">
        <v>91</v>
      </c>
      <c r="E48" s="11">
        <f>'CP-II Atainment'!E48+1</f>
        <v>2</v>
      </c>
      <c r="F48" s="1">
        <v>6</v>
      </c>
      <c r="G48" s="6">
        <f>'CP-II Atainment'!G48+1</f>
        <v>1</v>
      </c>
      <c r="H48" s="45">
        <v>5</v>
      </c>
      <c r="I48" s="6">
        <v>3</v>
      </c>
      <c r="J48" s="6">
        <f>'CP-II Atainment'!J48+1</f>
        <v>1</v>
      </c>
      <c r="K48" s="46">
        <f>'CP-II Atainment'!K48+1</f>
        <v>1</v>
      </c>
      <c r="L48" s="11">
        <f t="shared" si="9"/>
        <v>28.571428571428573</v>
      </c>
      <c r="M48" s="1">
        <f t="shared" si="10"/>
        <v>100</v>
      </c>
      <c r="N48" s="1">
        <f t="shared" si="11"/>
        <v>14.285714285714286</v>
      </c>
      <c r="O48" s="1">
        <f t="shared" si="0"/>
        <v>100</v>
      </c>
      <c r="P48" s="1">
        <f t="shared" si="1"/>
        <v>50</v>
      </c>
      <c r="Q48" s="1">
        <f t="shared" si="2"/>
        <v>25</v>
      </c>
      <c r="R48" s="13">
        <f t="shared" si="3"/>
        <v>20</v>
      </c>
      <c r="S48" s="11">
        <f t="shared" si="4"/>
        <v>75</v>
      </c>
      <c r="T48" s="1">
        <f t="shared" si="5"/>
        <v>37.571428571428569</v>
      </c>
      <c r="U48" s="44">
        <f t="shared" si="6"/>
        <v>54.714285714285708</v>
      </c>
      <c r="V48" s="34">
        <f t="shared" si="7"/>
        <v>75</v>
      </c>
      <c r="W48" s="38">
        <f t="shared" si="8"/>
        <v>60.571428571428569</v>
      </c>
    </row>
    <row r="49" spans="2:23" ht="15.75" customHeight="1" x14ac:dyDescent="0.25">
      <c r="B49" s="2">
        <v>49</v>
      </c>
      <c r="C49" s="2" t="s">
        <v>92</v>
      </c>
      <c r="D49" s="8" t="s">
        <v>93</v>
      </c>
      <c r="E49" s="11">
        <f>'CP-II Atainment'!E49+1</f>
        <v>1</v>
      </c>
      <c r="F49" s="1">
        <f>'CP-II Atainment'!F49+1</f>
        <v>1</v>
      </c>
      <c r="G49" s="6">
        <f>'CP-II Atainment'!G49+1</f>
        <v>1</v>
      </c>
      <c r="H49" s="45">
        <v>5</v>
      </c>
      <c r="I49" s="6">
        <v>4</v>
      </c>
      <c r="J49" s="6">
        <f>'CP-II Atainment'!J49+1</f>
        <v>3</v>
      </c>
      <c r="K49" s="46">
        <f>'CP-II Atainment'!K49+1</f>
        <v>2</v>
      </c>
      <c r="L49" s="11">
        <f t="shared" si="9"/>
        <v>14.285714285714286</v>
      </c>
      <c r="M49" s="1">
        <f t="shared" si="10"/>
        <v>16.666666666666668</v>
      </c>
      <c r="N49" s="1">
        <f t="shared" si="11"/>
        <v>14.285714285714286</v>
      </c>
      <c r="O49" s="1">
        <f t="shared" si="0"/>
        <v>100</v>
      </c>
      <c r="P49" s="1">
        <f t="shared" si="1"/>
        <v>66.666666666666671</v>
      </c>
      <c r="Q49" s="1">
        <f t="shared" si="2"/>
        <v>75</v>
      </c>
      <c r="R49" s="13">
        <f t="shared" si="3"/>
        <v>40</v>
      </c>
      <c r="S49" s="11">
        <f t="shared" si="4"/>
        <v>41.666666666666671</v>
      </c>
      <c r="T49" s="1">
        <f t="shared" si="5"/>
        <v>48.714285714285708</v>
      </c>
      <c r="U49" s="44">
        <f t="shared" si="6"/>
        <v>49.19047619047619</v>
      </c>
      <c r="V49" s="34">
        <f t="shared" si="7"/>
        <v>63.888888888888893</v>
      </c>
      <c r="W49" s="38">
        <f t="shared" si="8"/>
        <v>50.86507936507936</v>
      </c>
    </row>
    <row r="50" spans="2:23" ht="15.75" customHeight="1" x14ac:dyDescent="0.25">
      <c r="B50" s="2">
        <v>50</v>
      </c>
      <c r="C50" s="2" t="s">
        <v>94</v>
      </c>
      <c r="D50" s="8" t="s">
        <v>95</v>
      </c>
      <c r="E50" s="11">
        <f>'CP-II Atainment'!E50+1</f>
        <v>7</v>
      </c>
      <c r="F50" s="1">
        <f>'CP-II Atainment'!F50+1</f>
        <v>4</v>
      </c>
      <c r="G50" s="6">
        <f>'CP-II Atainment'!G50+1</f>
        <v>5</v>
      </c>
      <c r="H50" s="45">
        <v>5</v>
      </c>
      <c r="I50" s="6">
        <v>3</v>
      </c>
      <c r="J50" s="6">
        <f>'CP-II Atainment'!J50+1</f>
        <v>2</v>
      </c>
      <c r="K50" s="46">
        <f>'CP-II Atainment'!K50+1</f>
        <v>2</v>
      </c>
      <c r="L50" s="11">
        <f t="shared" si="9"/>
        <v>100</v>
      </c>
      <c r="M50" s="1">
        <f t="shared" si="10"/>
        <v>66.666666666666671</v>
      </c>
      <c r="N50" s="1">
        <f t="shared" si="11"/>
        <v>71.428571428571431</v>
      </c>
      <c r="O50" s="1">
        <f t="shared" si="0"/>
        <v>100</v>
      </c>
      <c r="P50" s="1">
        <f t="shared" si="1"/>
        <v>50</v>
      </c>
      <c r="Q50" s="1">
        <f t="shared" si="2"/>
        <v>50</v>
      </c>
      <c r="R50" s="13">
        <f t="shared" si="3"/>
        <v>40</v>
      </c>
      <c r="S50" s="11">
        <f t="shared" si="4"/>
        <v>58.333333333333336</v>
      </c>
      <c r="T50" s="1">
        <f t="shared" si="5"/>
        <v>72.285714285714292</v>
      </c>
      <c r="U50" s="44">
        <f t="shared" si="6"/>
        <v>71.333333333333343</v>
      </c>
      <c r="V50" s="34">
        <f t="shared" si="7"/>
        <v>72.222222222222229</v>
      </c>
      <c r="W50" s="38">
        <f t="shared" si="8"/>
        <v>68.543650793650798</v>
      </c>
    </row>
    <row r="51" spans="2:23" ht="15.75" customHeight="1" x14ac:dyDescent="0.25">
      <c r="B51" s="2">
        <v>52</v>
      </c>
      <c r="C51" s="2" t="s">
        <v>96</v>
      </c>
      <c r="D51" s="8" t="s">
        <v>97</v>
      </c>
      <c r="E51" s="11">
        <f>'CP-II Atainment'!E51+1</f>
        <v>7</v>
      </c>
      <c r="F51" s="1">
        <f>'CP-II Atainment'!F51+1</f>
        <v>2</v>
      </c>
      <c r="G51" s="6">
        <f>'CP-II Atainment'!G51+1</f>
        <v>3</v>
      </c>
      <c r="H51" s="45">
        <f>'CP-II Atainment'!H51+1</f>
        <v>5</v>
      </c>
      <c r="I51" s="6">
        <v>3</v>
      </c>
      <c r="J51" s="6">
        <f>'CP-II Atainment'!J51+1</f>
        <v>1</v>
      </c>
      <c r="K51" s="46">
        <f>'CP-II Atainment'!K51+1</f>
        <v>1</v>
      </c>
      <c r="L51" s="11">
        <f t="shared" si="9"/>
        <v>100</v>
      </c>
      <c r="M51" s="1">
        <f t="shared" si="10"/>
        <v>33.333333333333336</v>
      </c>
      <c r="N51" s="1">
        <f t="shared" si="11"/>
        <v>42.857142857142854</v>
      </c>
      <c r="O51" s="1">
        <f t="shared" si="0"/>
        <v>100</v>
      </c>
      <c r="P51" s="1">
        <f t="shared" si="1"/>
        <v>50</v>
      </c>
      <c r="Q51" s="1">
        <f t="shared" si="2"/>
        <v>25</v>
      </c>
      <c r="R51" s="13">
        <f t="shared" si="3"/>
        <v>20</v>
      </c>
      <c r="S51" s="11">
        <f t="shared" si="4"/>
        <v>41.666666666666671</v>
      </c>
      <c r="T51" s="1">
        <f t="shared" si="5"/>
        <v>57.571428571428577</v>
      </c>
      <c r="U51" s="44">
        <f t="shared" si="6"/>
        <v>55.666666666666671</v>
      </c>
      <c r="V51" s="34">
        <f t="shared" si="7"/>
        <v>52.777777777777779</v>
      </c>
      <c r="W51" s="38">
        <f t="shared" si="8"/>
        <v>51.920634920634924</v>
      </c>
    </row>
    <row r="52" spans="2:23" ht="15.75" customHeight="1" x14ac:dyDescent="0.25">
      <c r="B52" s="2">
        <v>53</v>
      </c>
      <c r="C52" s="2" t="s">
        <v>98</v>
      </c>
      <c r="D52" s="8" t="s">
        <v>99</v>
      </c>
      <c r="E52" s="11">
        <f>'CP-II Atainment'!E52+1</f>
        <v>2</v>
      </c>
      <c r="F52" s="1">
        <f>'CP-II Atainment'!F52+1</f>
        <v>3</v>
      </c>
      <c r="G52" s="6">
        <f>'CP-II Atainment'!G52+1</f>
        <v>1</v>
      </c>
      <c r="H52" s="45">
        <f>'CP-II Atainment'!H52+1</f>
        <v>2</v>
      </c>
      <c r="I52" s="6">
        <v>0</v>
      </c>
      <c r="J52" s="6">
        <v>4</v>
      </c>
      <c r="K52" s="46">
        <f>'CP-II Atainment'!K52+1</f>
        <v>2</v>
      </c>
      <c r="L52" s="11">
        <f t="shared" si="9"/>
        <v>28.571428571428573</v>
      </c>
      <c r="M52" s="1">
        <f t="shared" si="10"/>
        <v>50</v>
      </c>
      <c r="N52" s="1">
        <f t="shared" si="11"/>
        <v>14.285714285714286</v>
      </c>
      <c r="O52" s="1">
        <f t="shared" si="0"/>
        <v>40</v>
      </c>
      <c r="P52" s="1">
        <f t="shared" si="1"/>
        <v>0</v>
      </c>
      <c r="Q52" s="1">
        <f t="shared" si="2"/>
        <v>100</v>
      </c>
      <c r="R52" s="13">
        <f t="shared" si="3"/>
        <v>40</v>
      </c>
      <c r="S52" s="11">
        <f t="shared" si="4"/>
        <v>25</v>
      </c>
      <c r="T52" s="1">
        <f t="shared" si="5"/>
        <v>44.571428571428569</v>
      </c>
      <c r="U52" s="44">
        <f t="shared" si="6"/>
        <v>51.714285714285708</v>
      </c>
      <c r="V52" s="34">
        <f t="shared" si="7"/>
        <v>63.333333333333336</v>
      </c>
      <c r="W52" s="38">
        <f t="shared" si="8"/>
        <v>46.154761904761905</v>
      </c>
    </row>
    <row r="53" spans="2:23" ht="15.75" customHeight="1" x14ac:dyDescent="0.25">
      <c r="B53" s="2">
        <v>54</v>
      </c>
      <c r="C53" s="2" t="s">
        <v>100</v>
      </c>
      <c r="D53" s="8" t="s">
        <v>101</v>
      </c>
      <c r="E53" s="11">
        <f>'CP-II Atainment'!E53+1</f>
        <v>1</v>
      </c>
      <c r="F53" s="1">
        <f>'CP-II Atainment'!F53+1</f>
        <v>4</v>
      </c>
      <c r="G53" s="6">
        <f>'CP-II Atainment'!G53+1</f>
        <v>1</v>
      </c>
      <c r="H53" s="45">
        <v>5</v>
      </c>
      <c r="I53" s="6">
        <v>1</v>
      </c>
      <c r="J53" s="6">
        <f>'CP-II Atainment'!J53+1</f>
        <v>2</v>
      </c>
      <c r="K53" s="46">
        <f>'CP-II Atainment'!K53+1</f>
        <v>4</v>
      </c>
      <c r="L53" s="11">
        <f t="shared" si="9"/>
        <v>14.285714285714286</v>
      </c>
      <c r="M53" s="1">
        <f t="shared" si="10"/>
        <v>66.666666666666671</v>
      </c>
      <c r="N53" s="1">
        <f t="shared" si="11"/>
        <v>14.285714285714286</v>
      </c>
      <c r="O53" s="1">
        <f t="shared" si="0"/>
        <v>100</v>
      </c>
      <c r="P53" s="1">
        <f t="shared" si="1"/>
        <v>16.666666666666668</v>
      </c>
      <c r="Q53" s="1">
        <f t="shared" si="2"/>
        <v>50</v>
      </c>
      <c r="R53" s="13">
        <f t="shared" si="3"/>
        <v>80</v>
      </c>
      <c r="S53" s="11">
        <f t="shared" si="4"/>
        <v>41.666666666666671</v>
      </c>
      <c r="T53" s="1">
        <f t="shared" si="5"/>
        <v>51.714285714285708</v>
      </c>
      <c r="U53" s="44">
        <f t="shared" si="6"/>
        <v>62.19047619047619</v>
      </c>
      <c r="V53" s="34">
        <f t="shared" si="7"/>
        <v>72.222222222222229</v>
      </c>
      <c r="W53" s="38">
        <f t="shared" si="8"/>
        <v>56.948412698412696</v>
      </c>
    </row>
    <row r="54" spans="2:23" ht="15.75" customHeight="1" x14ac:dyDescent="0.25">
      <c r="B54" s="2">
        <v>55</v>
      </c>
      <c r="C54" s="2" t="s">
        <v>102</v>
      </c>
      <c r="D54" s="8" t="s">
        <v>103</v>
      </c>
      <c r="E54" s="11">
        <f>'CP-II Atainment'!E54+1</f>
        <v>1</v>
      </c>
      <c r="F54" s="1">
        <f>'CP-II Atainment'!F54+1</f>
        <v>4</v>
      </c>
      <c r="G54" s="6">
        <f>'CP-II Atainment'!G54+1</f>
        <v>1</v>
      </c>
      <c r="H54" s="45">
        <f>'CP-II Atainment'!H54+1</f>
        <v>4</v>
      </c>
      <c r="I54" s="6">
        <v>4</v>
      </c>
      <c r="J54" s="6">
        <f>'CP-II Atainment'!J54+1</f>
        <v>2</v>
      </c>
      <c r="K54" s="46">
        <f>'CP-II Atainment'!K54+1</f>
        <v>1</v>
      </c>
      <c r="L54" s="11">
        <f t="shared" si="9"/>
        <v>14.285714285714286</v>
      </c>
      <c r="M54" s="1">
        <f t="shared" si="10"/>
        <v>66.666666666666671</v>
      </c>
      <c r="N54" s="1">
        <f t="shared" si="11"/>
        <v>14.285714285714286</v>
      </c>
      <c r="O54" s="1">
        <f t="shared" si="0"/>
        <v>80</v>
      </c>
      <c r="P54" s="1">
        <f t="shared" si="1"/>
        <v>66.666666666666671</v>
      </c>
      <c r="Q54" s="1">
        <f t="shared" si="2"/>
        <v>50</v>
      </c>
      <c r="R54" s="13">
        <f t="shared" si="3"/>
        <v>20</v>
      </c>
      <c r="S54" s="11">
        <f t="shared" si="4"/>
        <v>66.666666666666671</v>
      </c>
      <c r="T54" s="1">
        <f t="shared" si="5"/>
        <v>35.714285714285708</v>
      </c>
      <c r="U54" s="44">
        <f t="shared" si="6"/>
        <v>46.19047619047619</v>
      </c>
      <c r="V54" s="34">
        <f t="shared" si="7"/>
        <v>65.555555555555557</v>
      </c>
      <c r="W54" s="38">
        <f t="shared" si="8"/>
        <v>53.531746031746025</v>
      </c>
    </row>
    <row r="55" spans="2:23" ht="15.75" customHeight="1" x14ac:dyDescent="0.25">
      <c r="B55" s="2">
        <v>56</v>
      </c>
      <c r="C55" s="2" t="s">
        <v>104</v>
      </c>
      <c r="D55" s="8" t="s">
        <v>105</v>
      </c>
      <c r="E55" s="11">
        <f>'CP-II Atainment'!E55+1</f>
        <v>3</v>
      </c>
      <c r="F55" s="1">
        <f>'CP-II Atainment'!F55+1</f>
        <v>4</v>
      </c>
      <c r="G55" s="6">
        <f>'CP-II Atainment'!G55+1</f>
        <v>1</v>
      </c>
      <c r="H55" s="45">
        <f>'CP-II Atainment'!H55+1</f>
        <v>3</v>
      </c>
      <c r="I55" s="6">
        <v>4</v>
      </c>
      <c r="J55" s="6">
        <f>'CP-II Atainment'!J55+1</f>
        <v>3</v>
      </c>
      <c r="K55" s="46">
        <f>'CP-II Atainment'!K55+1</f>
        <v>2</v>
      </c>
      <c r="L55" s="11">
        <f t="shared" si="9"/>
        <v>42.857142857142854</v>
      </c>
      <c r="M55" s="1">
        <f t="shared" si="10"/>
        <v>66.666666666666671</v>
      </c>
      <c r="N55" s="1">
        <f t="shared" si="11"/>
        <v>14.285714285714286</v>
      </c>
      <c r="O55" s="1">
        <f t="shared" si="0"/>
        <v>60</v>
      </c>
      <c r="P55" s="1">
        <f t="shared" si="1"/>
        <v>66.666666666666671</v>
      </c>
      <c r="Q55" s="1">
        <f t="shared" si="2"/>
        <v>75</v>
      </c>
      <c r="R55" s="13">
        <f t="shared" si="3"/>
        <v>40</v>
      </c>
      <c r="S55" s="11">
        <f t="shared" si="4"/>
        <v>66.666666666666671</v>
      </c>
      <c r="T55" s="1">
        <f t="shared" si="5"/>
        <v>46.428571428571431</v>
      </c>
      <c r="U55" s="44">
        <f t="shared" si="6"/>
        <v>56.904761904761905</v>
      </c>
      <c r="V55" s="34">
        <f t="shared" si="7"/>
        <v>67.222222222222229</v>
      </c>
      <c r="W55" s="38">
        <f t="shared" si="8"/>
        <v>59.305555555555557</v>
      </c>
    </row>
    <row r="56" spans="2:23" ht="15.75" customHeight="1" x14ac:dyDescent="0.25">
      <c r="B56" s="2">
        <v>57</v>
      </c>
      <c r="C56" s="2" t="s">
        <v>106</v>
      </c>
      <c r="D56" s="8" t="s">
        <v>107</v>
      </c>
      <c r="E56" s="11">
        <f>'CP-II Atainment'!E56+1</f>
        <v>4</v>
      </c>
      <c r="F56" s="1">
        <f>'CP-II Atainment'!F56+1</f>
        <v>3</v>
      </c>
      <c r="G56" s="6">
        <f>'CP-II Atainment'!G56+1</f>
        <v>5</v>
      </c>
      <c r="H56" s="45">
        <f>'CP-II Atainment'!H56+1</f>
        <v>2</v>
      </c>
      <c r="I56" s="6">
        <v>2</v>
      </c>
      <c r="J56" s="6">
        <f>'CP-II Atainment'!J56+1</f>
        <v>1</v>
      </c>
      <c r="K56" s="46">
        <f>'CP-II Atainment'!K56+1</f>
        <v>2</v>
      </c>
      <c r="L56" s="11">
        <f t="shared" si="9"/>
        <v>57.142857142857146</v>
      </c>
      <c r="M56" s="1">
        <f t="shared" si="10"/>
        <v>50</v>
      </c>
      <c r="N56" s="1">
        <f t="shared" si="11"/>
        <v>71.428571428571431</v>
      </c>
      <c r="O56" s="1">
        <f t="shared" si="0"/>
        <v>40</v>
      </c>
      <c r="P56" s="1">
        <f t="shared" si="1"/>
        <v>33.333333333333336</v>
      </c>
      <c r="Q56" s="1">
        <f t="shared" si="2"/>
        <v>25</v>
      </c>
      <c r="R56" s="13">
        <f t="shared" si="3"/>
        <v>40</v>
      </c>
      <c r="S56" s="11">
        <f t="shared" si="4"/>
        <v>41.666666666666671</v>
      </c>
      <c r="T56" s="1">
        <f t="shared" si="5"/>
        <v>46.714285714285715</v>
      </c>
      <c r="U56" s="44">
        <f t="shared" si="6"/>
        <v>42.428571428571431</v>
      </c>
      <c r="V56" s="34">
        <f t="shared" si="7"/>
        <v>38.333333333333336</v>
      </c>
      <c r="W56" s="38">
        <f t="shared" si="8"/>
        <v>42.285714285714285</v>
      </c>
    </row>
    <row r="57" spans="2:23" ht="15.75" customHeight="1" thickBot="1" x14ac:dyDescent="0.3">
      <c r="B57" s="2">
        <v>58</v>
      </c>
      <c r="C57" s="2" t="s">
        <v>108</v>
      </c>
      <c r="D57" s="8" t="s">
        <v>109</v>
      </c>
      <c r="E57" s="11">
        <f>'CP-II Atainment'!E57+1</f>
        <v>1</v>
      </c>
      <c r="F57" s="1">
        <f>'CP-II Atainment'!F57+1</f>
        <v>4</v>
      </c>
      <c r="G57" s="6">
        <f>'CP-II Atainment'!G57+1</f>
        <v>1</v>
      </c>
      <c r="H57" s="45">
        <f>'CP-II Atainment'!H57+1</f>
        <v>1</v>
      </c>
      <c r="I57" s="6">
        <v>3</v>
      </c>
      <c r="J57" s="6">
        <f>'CP-II Atainment'!J57+1</f>
        <v>1</v>
      </c>
      <c r="K57" s="46">
        <f>'CP-II Atainment'!K57+1</f>
        <v>5</v>
      </c>
      <c r="L57" s="15">
        <f t="shared" si="9"/>
        <v>14.285714285714286</v>
      </c>
      <c r="M57" s="16">
        <f t="shared" si="10"/>
        <v>66.666666666666671</v>
      </c>
      <c r="N57" s="16">
        <f t="shared" si="11"/>
        <v>14.285714285714286</v>
      </c>
      <c r="O57" s="16">
        <f t="shared" si="0"/>
        <v>20</v>
      </c>
      <c r="P57" s="16">
        <f t="shared" si="1"/>
        <v>50</v>
      </c>
      <c r="Q57" s="16">
        <f t="shared" si="2"/>
        <v>25</v>
      </c>
      <c r="R57" s="17">
        <f t="shared" si="3"/>
        <v>100</v>
      </c>
      <c r="S57" s="11">
        <f t="shared" si="4"/>
        <v>58.333333333333336</v>
      </c>
      <c r="T57" s="1">
        <f t="shared" si="5"/>
        <v>34.714285714285715</v>
      </c>
      <c r="U57" s="44">
        <f>(L57+M57+O57+Q57+R57)/5</f>
        <v>45.19047619047619</v>
      </c>
      <c r="V57" s="34">
        <f t="shared" si="7"/>
        <v>37.222222222222221</v>
      </c>
      <c r="W57" s="39">
        <f t="shared" si="8"/>
        <v>43.865079365079367</v>
      </c>
    </row>
    <row r="58" spans="2:23" ht="18" customHeight="1" thickBot="1" x14ac:dyDescent="0.3">
      <c r="L58" s="21" t="s">
        <v>123</v>
      </c>
      <c r="M58" s="22"/>
      <c r="N58" s="22"/>
      <c r="O58" s="22"/>
      <c r="P58" s="22"/>
      <c r="Q58" s="22"/>
      <c r="R58" s="23"/>
      <c r="S58" s="20">
        <f>AVERAGE(S4:S57)</f>
        <v>69.753086419753089</v>
      </c>
      <c r="T58" s="18">
        <f t="shared" ref="T58:V58" si="12">AVERAGE(T4:T57)</f>
        <v>51.732804232804227</v>
      </c>
      <c r="U58" s="18">
        <f t="shared" si="12"/>
        <v>59.951499118165785</v>
      </c>
      <c r="V58" s="35">
        <f t="shared" si="12"/>
        <v>67.273662551440324</v>
      </c>
      <c r="W58" s="40">
        <f t="shared" si="8"/>
        <v>62.177763080540856</v>
      </c>
    </row>
  </sheetData>
  <mergeCells count="10">
    <mergeCell ref="L58:R58"/>
    <mergeCell ref="W1:W3"/>
    <mergeCell ref="E1:K1"/>
    <mergeCell ref="L1:R1"/>
    <mergeCell ref="S1:V1"/>
    <mergeCell ref="E2:G2"/>
    <mergeCell ref="H2:K2"/>
    <mergeCell ref="L2:N2"/>
    <mergeCell ref="O2:R2"/>
    <mergeCell ref="S2:V2"/>
  </mergeCells>
  <pageMargins left="0.25" right="0.25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CP-II Atainment</vt:lpstr>
      <vt:lpstr>CP-II Atainment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2018-06-02T10:00:13Z</dcterms:modified>
</cp:coreProperties>
</file>